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B:\הנהלה\מאיה\סטטיסטי 2022\"/>
    </mc:Choice>
  </mc:AlternateContent>
  <xr:revisionPtr revIDLastSave="0" documentId="8_{6875B980-ABA7-476E-B6B3-D41C52B87DCF}" xr6:coauthVersionLast="47" xr6:coauthVersionMax="47" xr10:uidLastSave="{00000000-0000-0000-0000-000000000000}"/>
  <bookViews>
    <workbookView xWindow="28680" yWindow="-120" windowWidth="29040" windowHeight="15840" xr2:uid="{569070DC-6014-4856-9FF3-BFD0CC93B9ED}"/>
  </bookViews>
  <sheets>
    <sheet name="גיליון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4" i="1" l="1"/>
  <c r="AG24" i="1"/>
  <c r="AF24" i="1"/>
  <c r="AE24" i="1"/>
  <c r="AD24" i="1"/>
  <c r="AC24" i="1"/>
  <c r="AB24" i="1"/>
  <c r="AA24" i="1"/>
  <c r="Z24" i="1"/>
  <c r="Y24" i="1"/>
  <c r="X24" i="1"/>
  <c r="W24" i="1" s="1"/>
  <c r="V24" i="1"/>
  <c r="U24" i="1"/>
  <c r="T24" i="1"/>
  <c r="S24" i="1"/>
  <c r="R24" i="1"/>
  <c r="Q24" i="1"/>
  <c r="P24" i="1"/>
  <c r="O24" i="1"/>
  <c r="N24" i="1"/>
  <c r="M24" i="1"/>
  <c r="L24" i="1"/>
  <c r="K24" i="1" s="1"/>
  <c r="J24" i="1"/>
  <c r="I24" i="1"/>
  <c r="H24" i="1"/>
  <c r="G24" i="1"/>
  <c r="F24" i="1"/>
  <c r="E24" i="1"/>
  <c r="AH23" i="1"/>
  <c r="AG23" i="1"/>
  <c r="AF23" i="1"/>
  <c r="AE23" i="1"/>
  <c r="AD23" i="1"/>
  <c r="AC23" i="1" s="1"/>
  <c r="AB23" i="1"/>
  <c r="AA23" i="1"/>
  <c r="Z23" i="1"/>
  <c r="Y23" i="1"/>
  <c r="X23" i="1"/>
  <c r="W23" i="1"/>
  <c r="V23" i="1"/>
  <c r="U23" i="1"/>
  <c r="T23" i="1"/>
  <c r="S23" i="1"/>
  <c r="R23" i="1"/>
  <c r="Q23" i="1" s="1"/>
  <c r="P23" i="1"/>
  <c r="O23" i="1"/>
  <c r="N23" i="1"/>
  <c r="M23" i="1"/>
  <c r="L23" i="1"/>
  <c r="K23" i="1"/>
  <c r="J23" i="1"/>
  <c r="I23" i="1"/>
  <c r="H23" i="1"/>
  <c r="G23" i="1"/>
  <c r="F23" i="1"/>
  <c r="E23" i="1" s="1"/>
  <c r="AH22" i="1"/>
  <c r="AG22" i="1"/>
  <c r="AF22" i="1"/>
  <c r="AE22" i="1"/>
  <c r="AD22" i="1"/>
  <c r="AC22" i="1"/>
  <c r="AB22" i="1"/>
  <c r="AA22" i="1"/>
  <c r="Z22" i="1"/>
  <c r="Y22" i="1"/>
  <c r="X22" i="1"/>
  <c r="W22" i="1" s="1"/>
  <c r="V22" i="1"/>
  <c r="U22" i="1"/>
  <c r="T22" i="1"/>
  <c r="S22" i="1"/>
  <c r="R22" i="1"/>
  <c r="Q22" i="1"/>
  <c r="P22" i="1"/>
  <c r="O22" i="1"/>
  <c r="N22" i="1"/>
  <c r="M22" i="1"/>
  <c r="L22" i="1"/>
  <c r="K22" i="1" s="1"/>
  <c r="J22" i="1"/>
  <c r="I22" i="1"/>
  <c r="H22" i="1"/>
  <c r="G22" i="1"/>
  <c r="F22" i="1"/>
  <c r="E22" i="1"/>
  <c r="AH21" i="1"/>
  <c r="AH25" i="1" s="1"/>
  <c r="AG21" i="1"/>
  <c r="AG25" i="1" s="1"/>
  <c r="AF21" i="1"/>
  <c r="AF25" i="1" s="1"/>
  <c r="AE21" i="1"/>
  <c r="AE25" i="1" s="1"/>
  <c r="AD21" i="1"/>
  <c r="AD25" i="1" s="1"/>
  <c r="AB21" i="1"/>
  <c r="AB25" i="1" s="1"/>
  <c r="AA21" i="1"/>
  <c r="AA25" i="1" s="1"/>
  <c r="Z21" i="1"/>
  <c r="Z25" i="1" s="1"/>
  <c r="Y21" i="1"/>
  <c r="Y25" i="1" s="1"/>
  <c r="X21" i="1"/>
  <c r="X25" i="1" s="1"/>
  <c r="W21" i="1"/>
  <c r="V21" i="1"/>
  <c r="V25" i="1" s="1"/>
  <c r="U21" i="1"/>
  <c r="U25" i="1" s="1"/>
  <c r="T21" i="1"/>
  <c r="T25" i="1" s="1"/>
  <c r="S21" i="1"/>
  <c r="S25" i="1" s="1"/>
  <c r="R21" i="1"/>
  <c r="R25" i="1" s="1"/>
  <c r="P21" i="1"/>
  <c r="P25" i="1" s="1"/>
  <c r="O21" i="1"/>
  <c r="O25" i="1" s="1"/>
  <c r="N21" i="1"/>
  <c r="N25" i="1" s="1"/>
  <c r="M21" i="1"/>
  <c r="M25" i="1" s="1"/>
  <c r="L21" i="1"/>
  <c r="L25" i="1" s="1"/>
  <c r="K21" i="1"/>
  <c r="J21" i="1"/>
  <c r="J25" i="1" s="1"/>
  <c r="I21" i="1"/>
  <c r="I25" i="1" s="1"/>
  <c r="H21" i="1"/>
  <c r="H25" i="1" s="1"/>
  <c r="G21" i="1"/>
  <c r="G25" i="1" s="1"/>
  <c r="F21" i="1"/>
  <c r="F25" i="1" s="1"/>
  <c r="AH18" i="1"/>
  <c r="AG18" i="1"/>
  <c r="AF18" i="1"/>
  <c r="AE18" i="1"/>
  <c r="AD18" i="1"/>
  <c r="AC18" i="1" s="1"/>
  <c r="AB18" i="1"/>
  <c r="AA18" i="1"/>
  <c r="Z18" i="1"/>
  <c r="Y18" i="1"/>
  <c r="X18" i="1"/>
  <c r="W18" i="1"/>
  <c r="V18" i="1"/>
  <c r="U18" i="1"/>
  <c r="T18" i="1"/>
  <c r="S18" i="1"/>
  <c r="R18" i="1"/>
  <c r="Q18" i="1" s="1"/>
  <c r="P18" i="1"/>
  <c r="O18" i="1"/>
  <c r="N18" i="1"/>
  <c r="M18" i="1"/>
  <c r="L18" i="1"/>
  <c r="K18" i="1"/>
  <c r="J18" i="1"/>
  <c r="I18" i="1"/>
  <c r="H18" i="1"/>
  <c r="G18" i="1"/>
  <c r="F18" i="1"/>
  <c r="E18" i="1" s="1"/>
  <c r="AH17" i="1"/>
  <c r="AH19" i="1" s="1"/>
  <c r="AG17" i="1"/>
  <c r="AG19" i="1" s="1"/>
  <c r="AF17" i="1"/>
  <c r="AF19" i="1" s="1"/>
  <c r="AE17" i="1"/>
  <c r="AE19" i="1" s="1"/>
  <c r="AD17" i="1"/>
  <c r="AD19" i="1" s="1"/>
  <c r="AC17" i="1"/>
  <c r="AC19" i="1" s="1"/>
  <c r="AB17" i="1"/>
  <c r="AB19" i="1" s="1"/>
  <c r="AA17" i="1"/>
  <c r="AA19" i="1" s="1"/>
  <c r="Z17" i="1"/>
  <c r="Z19" i="1" s="1"/>
  <c r="Y17" i="1"/>
  <c r="Y19" i="1" s="1"/>
  <c r="X17" i="1"/>
  <c r="X19" i="1" s="1"/>
  <c r="V17" i="1"/>
  <c r="V19" i="1" s="1"/>
  <c r="U17" i="1"/>
  <c r="U19" i="1" s="1"/>
  <c r="T17" i="1"/>
  <c r="T19" i="1" s="1"/>
  <c r="S17" i="1"/>
  <c r="S19" i="1" s="1"/>
  <c r="R17" i="1"/>
  <c r="R19" i="1" s="1"/>
  <c r="Q17" i="1"/>
  <c r="Q19" i="1" s="1"/>
  <c r="P17" i="1"/>
  <c r="P19" i="1" s="1"/>
  <c r="O17" i="1"/>
  <c r="O19" i="1" s="1"/>
  <c r="N17" i="1"/>
  <c r="N19" i="1" s="1"/>
  <c r="M17" i="1"/>
  <c r="M19" i="1" s="1"/>
  <c r="L17" i="1"/>
  <c r="L19" i="1" s="1"/>
  <c r="J17" i="1"/>
  <c r="J19" i="1" s="1"/>
  <c r="I17" i="1"/>
  <c r="I19" i="1" s="1"/>
  <c r="H17" i="1"/>
  <c r="H19" i="1" s="1"/>
  <c r="G17" i="1"/>
  <c r="G19" i="1" s="1"/>
  <c r="F17" i="1"/>
  <c r="F19" i="1" s="1"/>
  <c r="E17" i="1"/>
  <c r="E19" i="1" s="1"/>
  <c r="AH14" i="1"/>
  <c r="AG14" i="1"/>
  <c r="AF14" i="1"/>
  <c r="AE14" i="1"/>
  <c r="AD14" i="1"/>
  <c r="AC14" i="1"/>
  <c r="AB14" i="1"/>
  <c r="AA14" i="1"/>
  <c r="Z14" i="1"/>
  <c r="Y14" i="1"/>
  <c r="X14" i="1"/>
  <c r="W14" i="1" s="1"/>
  <c r="V14" i="1"/>
  <c r="U14" i="1"/>
  <c r="T14" i="1"/>
  <c r="S14" i="1"/>
  <c r="R14" i="1"/>
  <c r="Q14" i="1"/>
  <c r="P14" i="1"/>
  <c r="O14" i="1"/>
  <c r="N14" i="1"/>
  <c r="M14" i="1"/>
  <c r="L14" i="1"/>
  <c r="K14" i="1" s="1"/>
  <c r="J14" i="1"/>
  <c r="I14" i="1"/>
  <c r="H14" i="1"/>
  <c r="G14" i="1"/>
  <c r="F14" i="1"/>
  <c r="E14" i="1"/>
  <c r="AH13" i="1"/>
  <c r="AG13" i="1"/>
  <c r="AF13" i="1"/>
  <c r="AE13" i="1"/>
  <c r="AD13" i="1"/>
  <c r="AC13" i="1" s="1"/>
  <c r="AB13" i="1"/>
  <c r="AA13" i="1"/>
  <c r="Z13" i="1"/>
  <c r="Y13" i="1"/>
  <c r="X13" i="1"/>
  <c r="W13" i="1"/>
  <c r="V13" i="1"/>
  <c r="U13" i="1"/>
  <c r="T13" i="1"/>
  <c r="S13" i="1"/>
  <c r="R13" i="1"/>
  <c r="Q13" i="1" s="1"/>
  <c r="P13" i="1"/>
  <c r="O13" i="1"/>
  <c r="N13" i="1"/>
  <c r="M13" i="1"/>
  <c r="L13" i="1"/>
  <c r="K13" i="1"/>
  <c r="J13" i="1"/>
  <c r="I13" i="1"/>
  <c r="H13" i="1"/>
  <c r="G13" i="1"/>
  <c r="F13" i="1"/>
  <c r="E13" i="1" s="1"/>
  <c r="AH12" i="1"/>
  <c r="AG12" i="1"/>
  <c r="AF12" i="1"/>
  <c r="AE12" i="1"/>
  <c r="AD12" i="1"/>
  <c r="AC12" i="1"/>
  <c r="AB12" i="1"/>
  <c r="AA12" i="1"/>
  <c r="Z12" i="1"/>
  <c r="Y12" i="1"/>
  <c r="X12" i="1"/>
  <c r="W12" i="1" s="1"/>
  <c r="V12" i="1"/>
  <c r="U12" i="1"/>
  <c r="T12" i="1"/>
  <c r="S12" i="1"/>
  <c r="R12" i="1"/>
  <c r="Q12" i="1"/>
  <c r="P12" i="1"/>
  <c r="O12" i="1"/>
  <c r="N12" i="1"/>
  <c r="M12" i="1"/>
  <c r="L12" i="1"/>
  <c r="K12" i="1" s="1"/>
  <c r="J12" i="1"/>
  <c r="I12" i="1"/>
  <c r="H12" i="1"/>
  <c r="G12" i="1"/>
  <c r="F12" i="1"/>
  <c r="E12" i="1"/>
  <c r="AH11" i="1"/>
  <c r="AH15" i="1" s="1"/>
  <c r="AG11" i="1"/>
  <c r="AG15" i="1" s="1"/>
  <c r="AF11" i="1"/>
  <c r="AF15" i="1" s="1"/>
  <c r="AE11" i="1"/>
  <c r="AE15" i="1" s="1"/>
  <c r="AD11" i="1"/>
  <c r="AD15" i="1" s="1"/>
  <c r="AB11" i="1"/>
  <c r="AB15" i="1" s="1"/>
  <c r="AA11" i="1"/>
  <c r="AA15" i="1" s="1"/>
  <c r="Z11" i="1"/>
  <c r="Z15" i="1" s="1"/>
  <c r="Y11" i="1"/>
  <c r="Y15" i="1" s="1"/>
  <c r="X11" i="1"/>
  <c r="X15" i="1" s="1"/>
  <c r="W11" i="1"/>
  <c r="V11" i="1"/>
  <c r="V15" i="1" s="1"/>
  <c r="U11" i="1"/>
  <c r="U15" i="1" s="1"/>
  <c r="T11" i="1"/>
  <c r="T15" i="1" s="1"/>
  <c r="S11" i="1"/>
  <c r="S15" i="1" s="1"/>
  <c r="R11" i="1"/>
  <c r="R15" i="1" s="1"/>
  <c r="P11" i="1"/>
  <c r="P15" i="1" s="1"/>
  <c r="O11" i="1"/>
  <c r="O15" i="1" s="1"/>
  <c r="N11" i="1"/>
  <c r="N15" i="1" s="1"/>
  <c r="M11" i="1"/>
  <c r="M15" i="1" s="1"/>
  <c r="L11" i="1"/>
  <c r="L15" i="1" s="1"/>
  <c r="K11" i="1"/>
  <c r="K15" i="1" s="1"/>
  <c r="J11" i="1"/>
  <c r="J15" i="1" s="1"/>
  <c r="I11" i="1"/>
  <c r="I15" i="1" s="1"/>
  <c r="H11" i="1"/>
  <c r="H15" i="1" s="1"/>
  <c r="G11" i="1"/>
  <c r="G15" i="1" s="1"/>
  <c r="F11" i="1"/>
  <c r="F15" i="1" s="1"/>
  <c r="B3" i="1"/>
  <c r="B2" i="1"/>
  <c r="B1" i="1"/>
  <c r="W15" i="1" l="1"/>
  <c r="W25" i="1"/>
  <c r="K25" i="1"/>
  <c r="E11" i="1"/>
  <c r="E15" i="1" s="1"/>
  <c r="Q11" i="1"/>
  <c r="Q15" i="1" s="1"/>
  <c r="AC11" i="1"/>
  <c r="AC15" i="1" s="1"/>
  <c r="K17" i="1"/>
  <c r="K19" i="1" s="1"/>
  <c r="W17" i="1"/>
  <c r="W19" i="1" s="1"/>
  <c r="E21" i="1"/>
  <c r="E25" i="1" s="1"/>
  <c r="Q21" i="1"/>
  <c r="Q25" i="1" s="1"/>
  <c r="AC21" i="1"/>
  <c r="AC25" i="1" s="1"/>
</calcChain>
</file>

<file path=xl/sharedStrings.xml><?xml version="1.0" encoding="utf-8"?>
<sst xmlns="http://schemas.openxmlformats.org/spreadsheetml/2006/main" count="89" uniqueCount="67">
  <si>
    <t>חזרה</t>
  </si>
  <si>
    <t>מדדי התביעות (באחוזים)</t>
  </si>
  <si>
    <t>רכב חובה</t>
  </si>
  <si>
    <t xml:space="preserve">רכב רכוש </t>
  </si>
  <si>
    <t>דירות (למעט נזקי מים)</t>
  </si>
  <si>
    <t xml:space="preserve"> נזק עצמי</t>
  </si>
  <si>
    <t xml:space="preserve"> צד שלישי</t>
  </si>
  <si>
    <t>נזק למבנה</t>
  </si>
  <si>
    <t>נזק לתכולה</t>
  </si>
  <si>
    <t>סה"כ</t>
  </si>
  <si>
    <t>עד 120 יום</t>
  </si>
  <si>
    <t>121 -360 יום</t>
  </si>
  <si>
    <t>361 - 730 יום</t>
  </si>
  <si>
    <t>731 - 1276 יום</t>
  </si>
  <si>
    <t>מעל 1277 יום</t>
  </si>
  <si>
    <t>עד 30 יום</t>
  </si>
  <si>
    <t>31-60 יום</t>
  </si>
  <si>
    <t>61-120 יום</t>
  </si>
  <si>
    <t>121-180 יום</t>
  </si>
  <si>
    <t>181 יום ומעלה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</si>
  <si>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</si>
  <si>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</si>
  <si>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</si>
  <si>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</si>
  <si>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</si>
  <si>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</si>
  <si>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</si>
  <si>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</si>
  <si>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</si>
  <si>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</si>
  <si>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</si>
  <si>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</si>
  <si>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</si>
  <si>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</si>
  <si>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</si>
  <si>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</si>
  <si>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</si>
  <si>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</si>
  <si>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</si>
  <si>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</si>
  <si>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</si>
  <si>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</si>
  <si>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</si>
  <si>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</si>
  <si>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</si>
  <si>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</si>
  <si>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</si>
  <si>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</si>
  <si>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</si>
  <si>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</si>
  <si>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א</t>
  </si>
  <si>
    <t>תביעות:</t>
  </si>
  <si>
    <t>תביעות שאושרו (*)</t>
  </si>
  <si>
    <t>תביעות שנדחו</t>
  </si>
  <si>
    <t>תביעות שנסגרו בפשרה</t>
  </si>
  <si>
    <t>תביעות שבוטלו</t>
  </si>
  <si>
    <t>תביעות שנסגרו (א3+א4+א5+א6)</t>
  </si>
  <si>
    <t>ב</t>
  </si>
  <si>
    <t xml:space="preserve"> תביעות שנסגרו בבוררות:</t>
  </si>
  <si>
    <t>תביעות שאושרו</t>
  </si>
  <si>
    <t>סה"כ (ב1+ב2)</t>
  </si>
  <si>
    <t>ג</t>
  </si>
  <si>
    <t>תביעות שנסגרו בבית משפט:</t>
  </si>
  <si>
    <t>פשרה</t>
  </si>
  <si>
    <t>אחר</t>
  </si>
  <si>
    <t>סה"כ (ג1+ג2+ג3+ג4)</t>
  </si>
  <si>
    <t>(*) "תביעות שאושרו" - סכום ה"תביעות ששולמו" וה"תביעות ששולמו חלקית".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</si>
</sst>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15" x14ac:knownFonts="1"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0"/>
      <name val="Arial"/>
      <family val="2"/>
    </font>
    <font>
      <b/>
      <sz val="12"/>
      <name val="David"/>
      <family val="2"/>
      <charset val="177"/>
    </font>
    <font>
      <b/>
      <u/>
      <sz val="10"/>
      <name val="David"/>
      <family val="2"/>
      <charset val="177"/>
    </font>
    <font>
      <b/>
      <sz val="9"/>
      <name val="David"/>
      <family val="2"/>
      <charset val="177"/>
    </font>
    <font>
      <sz val="10"/>
      <name val="David"/>
      <family val="2"/>
      <charset val="177"/>
    </font>
    <font>
      <b/>
      <sz val="10"/>
      <name val="David"/>
      <family val="2"/>
      <charset val="177"/>
    </font>
    <font>
      <u/>
      <sz val="10"/>
      <name val="David"/>
      <family val="2"/>
      <charset val="177"/>
    </font>
    <font>
      <b/>
      <sz val="10"/>
      <name val="Arial"/>
      <family val="2"/>
    </font>
    <font>
      <u/>
      <sz val="10"/>
      <name val="Arial"/>
      <family val="2"/>
    </font>
    <font>
      <b/>
      <sz val="14"/>
      <color rgb="FF000000"/>
      <name val="David"/>
      <family val="2"/>
      <charset val="177"/>
    </font>
    <font>
      <b/>
      <sz val="16"/>
      <color rgb="FF000000"/>
      <name val="David"/>
      <family val="2"/>
      <charset val="177"/>
    </font>
    <font>
      <u/>
      <sz val="10"/>
      <color rgb="FF0000FF"/>
      <name val="Arial"/>
      <family val="2"/>
    </font>
    <font>
      <sz val="9"/>
      <color rgb="FF000000"/>
      <name val="David"/>
      <family val="2"/>
      <charset val="177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CC"/>
        <bgColor rgb="FF000000"/>
      </patternFill>
    </fill>
    <fill>
      <patternFill patternType="lightUp">
        <fgColor rgb="FF000000"/>
        <bgColor rgb="FFFFFFFF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2" fillId="0" borderId="0">
      <alignment wrapText="1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2"/>
    <xf numFmtId="0" fontId="3" fillId="0" borderId="0" xfId="2" applyFont="1"/>
    <xf numFmtId="0" fontId="6" fillId="0" borderId="0" xfId="2" applyFont="1"/>
    <xf numFmtId="0" fontId="5" fillId="0" borderId="0" xfId="2" applyFont="1" applyAlignment="1">
      <alignment vertical="center"/>
    </xf>
    <xf numFmtId="0" fontId="2" fillId="0" borderId="30" xfId="2" applyBorder="1"/>
    <xf numFmtId="0" fontId="9" fillId="0" borderId="0" xfId="2" applyFont="1" applyAlignment="1">
      <alignment horizontal="center"/>
    </xf>
    <xf numFmtId="0" fontId="2" fillId="0" borderId="38" xfId="2" applyBorder="1" applyAlignment="1">
      <alignment horizontal="center"/>
    </xf>
    <xf numFmtId="0" fontId="2" fillId="0" borderId="38" xfId="2" applyBorder="1" applyAlignment="1">
      <alignment horizontal="right"/>
    </xf>
    <xf numFmtId="0" fontId="9" fillId="0" borderId="0" xfId="2" applyFont="1"/>
    <xf numFmtId="0" fontId="2" fillId="0" borderId="48" xfId="2" applyBorder="1" applyAlignment="1">
      <alignment horizontal="center"/>
    </xf>
    <xf numFmtId="0" fontId="2" fillId="0" borderId="0" xfId="2" applyAlignment="1">
      <alignment horizontal="center"/>
    </xf>
    <xf numFmtId="0" fontId="2" fillId="0" borderId="0" xfId="2" applyAlignment="1">
      <alignment horizontal="center"/>
    </xf>
    <xf numFmtId="0" fontId="9" fillId="0" borderId="0" xfId="2" applyFont="1" applyAlignment="1">
      <alignment horizontal="right" readingOrder="2"/>
    </xf>
    <xf numFmtId="0" fontId="9" fillId="0" borderId="0" xfId="2" applyFont="1" applyAlignment="1">
      <alignment readingOrder="2"/>
    </xf>
    <xf numFmtId="0" fontId="10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9" fillId="0" borderId="0" xfId="2" applyFont="1" applyAlignment="1">
      <alignment horizontal="right"/>
    </xf>
    <xf numFmtId="0" fontId="11" fillId="0" borderId="0" xfId="3" applyFont="1" applyAlignment="1">
      <alignment horizontal="right" readingOrder="2"/>
    </xf>
    <xf numFmtId="0" fontId="11" fillId="0" borderId="0" xfId="3" applyFont="1" applyAlignment="1">
      <alignment readingOrder="2"/>
    </xf>
    <xf numFmtId="0" fontId="12" fillId="2" borderId="0" xfId="3" applyFont="1" applyFill="1" applyAlignment="1">
      <alignment horizontal="right" vertical="center"/>
    </xf>
    <xf numFmtId="0" fontId="13" fillId="3" borderId="0" xfId="1" applyFont="1" applyFill="1" applyBorder="1" applyAlignment="1" applyProtection="1"/>
    <xf numFmtId="0" fontId="4" fillId="4" borderId="1" xfId="2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/>
    </xf>
    <xf numFmtId="0" fontId="5" fillId="4" borderId="3" xfId="2" applyFont="1" applyFill="1" applyBorder="1" applyAlignment="1">
      <alignment horizontal="center" vertical="center"/>
    </xf>
    <xf numFmtId="0" fontId="5" fillId="4" borderId="4" xfId="2" applyFont="1" applyFill="1" applyBorder="1" applyAlignment="1">
      <alignment horizontal="center" vertical="center"/>
    </xf>
    <xf numFmtId="0" fontId="5" fillId="4" borderId="5" xfId="2" applyFont="1" applyFill="1" applyBorder="1" applyAlignment="1">
      <alignment horizontal="center" vertical="center"/>
    </xf>
    <xf numFmtId="0" fontId="5" fillId="4" borderId="6" xfId="2" applyFont="1" applyFill="1" applyBorder="1" applyAlignment="1">
      <alignment horizontal="center" vertical="center"/>
    </xf>
    <xf numFmtId="0" fontId="5" fillId="4" borderId="7" xfId="2" applyFont="1" applyFill="1" applyBorder="1" applyAlignment="1">
      <alignment horizontal="center" vertical="center"/>
    </xf>
    <xf numFmtId="0" fontId="5" fillId="4" borderId="8" xfId="2" applyFont="1" applyFill="1" applyBorder="1" applyAlignment="1">
      <alignment horizontal="center" vertical="center"/>
    </xf>
    <xf numFmtId="0" fontId="5" fillId="4" borderId="9" xfId="2" applyFont="1" applyFill="1" applyBorder="1" applyAlignment="1">
      <alignment horizontal="center" vertical="center"/>
    </xf>
    <xf numFmtId="0" fontId="5" fillId="4" borderId="10" xfId="2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horizontal="center" vertical="center"/>
    </xf>
    <xf numFmtId="0" fontId="4" fillId="4" borderId="0" xfId="2" applyFont="1" applyFill="1" applyAlignment="1">
      <alignment horizontal="center" vertical="center"/>
    </xf>
    <xf numFmtId="0" fontId="4" fillId="4" borderId="12" xfId="2" applyFont="1" applyFill="1" applyBorder="1" applyAlignment="1">
      <alignment horizontal="center" vertical="center"/>
    </xf>
    <xf numFmtId="0" fontId="5" fillId="4" borderId="13" xfId="2" applyFont="1" applyFill="1" applyBorder="1" applyAlignment="1">
      <alignment horizontal="center" vertical="center"/>
    </xf>
    <xf numFmtId="0" fontId="5" fillId="4" borderId="14" xfId="2" applyFont="1" applyFill="1" applyBorder="1" applyAlignment="1">
      <alignment horizontal="center" vertical="center"/>
    </xf>
    <xf numFmtId="0" fontId="5" fillId="4" borderId="15" xfId="2" applyFont="1" applyFill="1" applyBorder="1" applyAlignment="1">
      <alignment horizontal="center" vertical="center"/>
    </xf>
    <xf numFmtId="0" fontId="5" fillId="4" borderId="16" xfId="2" applyFont="1" applyFill="1" applyBorder="1" applyAlignment="1">
      <alignment horizontal="center" vertical="center"/>
    </xf>
    <xf numFmtId="0" fontId="5" fillId="4" borderId="17" xfId="2" applyFont="1" applyFill="1" applyBorder="1" applyAlignment="1">
      <alignment horizontal="center" vertical="center"/>
    </xf>
    <xf numFmtId="0" fontId="5" fillId="4" borderId="18" xfId="2" applyFont="1" applyFill="1" applyBorder="1" applyAlignment="1">
      <alignment horizontal="center" vertical="center"/>
    </xf>
    <xf numFmtId="0" fontId="5" fillId="4" borderId="19" xfId="2" applyFont="1" applyFill="1" applyBorder="1" applyAlignment="1">
      <alignment horizontal="center" vertical="center"/>
    </xf>
    <xf numFmtId="0" fontId="7" fillId="4" borderId="20" xfId="2" applyFont="1" applyFill="1" applyBorder="1" applyAlignment="1">
      <alignment horizontal="center" vertical="center"/>
    </xf>
    <xf numFmtId="0" fontId="7" fillId="4" borderId="21" xfId="2" applyFont="1" applyFill="1" applyBorder="1" applyAlignment="1">
      <alignment horizontal="center" vertical="top" wrapText="1"/>
    </xf>
    <xf numFmtId="0" fontId="7" fillId="4" borderId="22" xfId="2" applyFont="1" applyFill="1" applyBorder="1" applyAlignment="1">
      <alignment horizontal="center" vertical="top" wrapText="1"/>
    </xf>
    <xf numFmtId="0" fontId="4" fillId="4" borderId="23" xfId="2" applyFont="1" applyFill="1" applyBorder="1" applyAlignment="1">
      <alignment horizontal="center" vertical="center"/>
    </xf>
    <xf numFmtId="0" fontId="4" fillId="4" borderId="24" xfId="2" applyFont="1" applyFill="1" applyBorder="1" applyAlignment="1">
      <alignment horizontal="center" vertical="center"/>
    </xf>
    <xf numFmtId="0" fontId="4" fillId="4" borderId="25" xfId="2" applyFont="1" applyFill="1" applyBorder="1" applyAlignment="1">
      <alignment horizontal="center" vertical="center"/>
    </xf>
    <xf numFmtId="49" fontId="7" fillId="4" borderId="26" xfId="2" applyNumberFormat="1" applyFont="1" applyFill="1" applyBorder="1" applyAlignment="1">
      <alignment horizontal="center" vertical="top" wrapText="1"/>
    </xf>
    <xf numFmtId="49" fontId="7" fillId="4" borderId="27" xfId="2" applyNumberFormat="1" applyFont="1" applyFill="1" applyBorder="1" applyAlignment="1">
      <alignment horizontal="center" vertical="top" wrapText="1"/>
    </xf>
    <xf numFmtId="49" fontId="7" fillId="4" borderId="28" xfId="2" applyNumberFormat="1" applyFont="1" applyFill="1" applyBorder="1" applyAlignment="1">
      <alignment horizontal="center" vertical="top" wrapText="1"/>
    </xf>
    <xf numFmtId="49" fontId="7" fillId="4" borderId="29" xfId="2" applyNumberFormat="1" applyFont="1" applyFill="1" applyBorder="1" applyAlignment="1">
      <alignment horizontal="center" vertical="top" wrapText="1"/>
    </xf>
    <xf numFmtId="0" fontId="8" fillId="5" borderId="31" xfId="2" applyFont="1" applyFill="1" applyBorder="1"/>
    <xf numFmtId="0" fontId="8" fillId="5" borderId="9" xfId="2" applyFont="1" applyFill="1" applyBorder="1"/>
    <xf numFmtId="0" fontId="8" fillId="5" borderId="10" xfId="2" applyFont="1" applyFill="1" applyBorder="1"/>
    <xf numFmtId="165" fontId="14" fillId="6" borderId="32" xfId="4" applyNumberFormat="1" applyFont="1" applyFill="1" applyBorder="1" applyAlignment="1" applyProtection="1"/>
    <xf numFmtId="165" fontId="14" fillId="6" borderId="33" xfId="4" applyNumberFormat="1" applyFont="1" applyFill="1" applyBorder="1" applyAlignment="1" applyProtection="1"/>
    <xf numFmtId="165" fontId="14" fillId="6" borderId="34" xfId="4" applyNumberFormat="1" applyFont="1" applyFill="1" applyBorder="1" applyAlignment="1" applyProtection="1"/>
    <xf numFmtId="165" fontId="14" fillId="6" borderId="35" xfId="4" applyNumberFormat="1" applyFont="1" applyFill="1" applyBorder="1" applyAlignment="1" applyProtection="1"/>
    <xf numFmtId="165" fontId="14" fillId="6" borderId="36" xfId="4" applyNumberFormat="1" applyFont="1" applyFill="1" applyBorder="1" applyAlignment="1" applyProtection="1"/>
    <xf numFmtId="165" fontId="14" fillId="6" borderId="37" xfId="4" applyNumberFormat="1" applyFont="1" applyFill="1" applyBorder="1" applyAlignment="1" applyProtection="1"/>
    <xf numFmtId="0" fontId="6" fillId="5" borderId="39" xfId="2" applyFont="1" applyFill="1" applyBorder="1"/>
    <xf numFmtId="0" fontId="6" fillId="5" borderId="40" xfId="2" applyFont="1" applyFill="1" applyBorder="1"/>
    <xf numFmtId="0" fontId="6" fillId="5" borderId="41" xfId="2" applyFont="1" applyFill="1" applyBorder="1"/>
    <xf numFmtId="165" fontId="7" fillId="5" borderId="42" xfId="2" applyNumberFormat="1" applyFont="1" applyFill="1" applyBorder="1" applyAlignment="1">
      <alignment horizontal="center"/>
    </xf>
    <xf numFmtId="165" fontId="6" fillId="5" borderId="43" xfId="2" applyNumberFormat="1" applyFont="1" applyFill="1" applyBorder="1" applyAlignment="1">
      <alignment horizontal="center"/>
    </xf>
    <xf numFmtId="165" fontId="6" fillId="5" borderId="44" xfId="2" applyNumberFormat="1" applyFont="1" applyFill="1" applyBorder="1" applyAlignment="1">
      <alignment horizontal="center"/>
    </xf>
    <xf numFmtId="0" fontId="6" fillId="5" borderId="39" xfId="2" applyFont="1" applyFill="1" applyBorder="1" applyAlignment="1">
      <alignment horizontal="right"/>
    </xf>
    <xf numFmtId="0" fontId="6" fillId="5" borderId="40" xfId="2" applyFont="1" applyFill="1" applyBorder="1" applyAlignment="1">
      <alignment horizontal="right"/>
    </xf>
    <xf numFmtId="165" fontId="7" fillId="5" borderId="43" xfId="2" applyNumberFormat="1" applyFont="1" applyFill="1" applyBorder="1" applyAlignment="1">
      <alignment horizontal="center"/>
    </xf>
    <xf numFmtId="165" fontId="7" fillId="5" borderId="44" xfId="2" applyNumberFormat="1" applyFont="1" applyFill="1" applyBorder="1" applyAlignment="1">
      <alignment horizontal="center"/>
    </xf>
    <xf numFmtId="0" fontId="8" fillId="5" borderId="39" xfId="2" applyFont="1" applyFill="1" applyBorder="1"/>
    <xf numFmtId="0" fontId="8" fillId="5" borderId="40" xfId="2" applyFont="1" applyFill="1" applyBorder="1"/>
    <xf numFmtId="0" fontId="8" fillId="5" borderId="41" xfId="2" applyFont="1" applyFill="1" applyBorder="1"/>
    <xf numFmtId="165" fontId="14" fillId="6" borderId="42" xfId="4" applyNumberFormat="1" applyFont="1" applyFill="1" applyBorder="1" applyAlignment="1" applyProtection="1">
      <alignment horizontal="center"/>
    </xf>
    <xf numFmtId="165" fontId="14" fillId="6" borderId="43" xfId="4" applyNumberFormat="1" applyFont="1" applyFill="1" applyBorder="1" applyAlignment="1" applyProtection="1">
      <alignment horizontal="center"/>
    </xf>
    <xf numFmtId="165" fontId="14" fillId="6" borderId="45" xfId="4" applyNumberFormat="1" applyFont="1" applyFill="1" applyBorder="1" applyAlignment="1" applyProtection="1">
      <alignment horizontal="center"/>
    </xf>
    <xf numFmtId="165" fontId="14" fillId="6" borderId="44" xfId="4" applyNumberFormat="1" applyFont="1" applyFill="1" applyBorder="1" applyAlignment="1" applyProtection="1">
      <alignment horizontal="center"/>
    </xf>
    <xf numFmtId="165" fontId="14" fillId="6" borderId="46" xfId="4" applyNumberFormat="1" applyFont="1" applyFill="1" applyBorder="1" applyAlignment="1" applyProtection="1">
      <alignment horizontal="center"/>
    </xf>
    <xf numFmtId="165" fontId="6" fillId="5" borderId="47" xfId="2" applyNumberFormat="1" applyFont="1" applyFill="1" applyBorder="1" applyAlignment="1">
      <alignment horizontal="center"/>
    </xf>
    <xf numFmtId="165" fontId="6" fillId="5" borderId="41" xfId="2" applyNumberFormat="1" applyFont="1" applyFill="1" applyBorder="1" applyAlignment="1">
      <alignment horizontal="center"/>
    </xf>
    <xf numFmtId="165" fontId="7" fillId="5" borderId="45" xfId="2" applyNumberFormat="1" applyFont="1" applyFill="1" applyBorder="1" applyAlignment="1">
      <alignment horizontal="center"/>
    </xf>
    <xf numFmtId="165" fontId="7" fillId="5" borderId="46" xfId="2" applyNumberFormat="1" applyFont="1" applyFill="1" applyBorder="1" applyAlignment="1">
      <alignment horizontal="center"/>
    </xf>
    <xf numFmtId="165" fontId="7" fillId="5" borderId="42" xfId="5" applyNumberFormat="1" applyFont="1" applyFill="1" applyBorder="1" applyAlignment="1" applyProtection="1">
      <alignment horizontal="center"/>
    </xf>
    <xf numFmtId="165" fontId="6" fillId="5" borderId="43" xfId="5" applyNumberFormat="1" applyFont="1" applyFill="1" applyBorder="1" applyAlignment="1" applyProtection="1">
      <alignment horizontal="center"/>
    </xf>
    <xf numFmtId="165" fontId="6" fillId="5" borderId="44" xfId="5" applyNumberFormat="1" applyFont="1" applyFill="1" applyBorder="1" applyAlignment="1" applyProtection="1">
      <alignment horizontal="center"/>
    </xf>
    <xf numFmtId="165" fontId="6" fillId="5" borderId="47" xfId="5" applyNumberFormat="1" applyFont="1" applyFill="1" applyBorder="1" applyAlignment="1" applyProtection="1">
      <alignment horizontal="center"/>
    </xf>
    <xf numFmtId="165" fontId="6" fillId="5" borderId="41" xfId="5" applyNumberFormat="1" applyFont="1" applyFill="1" applyBorder="1" applyAlignment="1" applyProtection="1">
      <alignment horizontal="center"/>
    </xf>
    <xf numFmtId="0" fontId="6" fillId="5" borderId="49" xfId="2" applyFont="1" applyFill="1" applyBorder="1"/>
    <xf numFmtId="0" fontId="6" fillId="5" borderId="50" xfId="2" applyFont="1" applyFill="1" applyBorder="1"/>
    <xf numFmtId="0" fontId="6" fillId="5" borderId="51" xfId="2" applyFont="1" applyFill="1" applyBorder="1"/>
    <xf numFmtId="165" fontId="7" fillId="5" borderId="52" xfId="5" applyNumberFormat="1" applyFont="1" applyFill="1" applyBorder="1" applyAlignment="1" applyProtection="1">
      <alignment horizontal="center"/>
    </xf>
    <xf numFmtId="165" fontId="7" fillId="5" borderId="53" xfId="5" applyNumberFormat="1" applyFont="1" applyFill="1" applyBorder="1" applyAlignment="1" applyProtection="1">
      <alignment horizontal="center"/>
    </xf>
    <xf numFmtId="165" fontId="7" fillId="5" borderId="54" xfId="5" applyNumberFormat="1" applyFont="1" applyFill="1" applyBorder="1" applyAlignment="1" applyProtection="1">
      <alignment horizontal="center"/>
    </xf>
    <xf numFmtId="165" fontId="7" fillId="5" borderId="55" xfId="5" applyNumberFormat="1" applyFont="1" applyFill="1" applyBorder="1" applyAlignment="1" applyProtection="1">
      <alignment horizontal="center"/>
    </xf>
    <xf numFmtId="165" fontId="7" fillId="5" borderId="56" xfId="5" applyNumberFormat="1" applyFont="1" applyFill="1" applyBorder="1" applyAlignment="1" applyProtection="1">
      <alignment horizontal="center"/>
    </xf>
  </cellXfs>
  <cellStyles count="6">
    <cellStyle name="Comma_~4758153" xfId="4" xr:uid="{83E20151-8875-408A-A552-C23135B2766B}"/>
    <cellStyle name="Normal" xfId="0" builtinId="0"/>
    <cellStyle name="Normal 2" xfId="2" xr:uid="{77EC1CE9-A197-4E08-A60A-5C522741E7D3}"/>
    <cellStyle name="Normal_Aform4v2" xfId="3" xr:uid="{C2B0A887-50C1-43A8-A90C-124975F35D29}"/>
    <cellStyle name="Percent 2" xfId="5" xr:uid="{9344F5ED-DBE2-4C79-87F0-A99DF196B5CB}"/>
    <cellStyle name="היפר-קישור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ya\AppData\Local\Microsoft\Windows\INetCache\Content.Outlook\RW0U6XO0\netunim_515761625_2022.xlsx" TargetMode="External"/><Relationship Id="rId1" Type="http://schemas.openxmlformats.org/officeDocument/2006/relationships/externalLinkPath" Target="file:///C:\Users\maya\AppData\Local\Microsoft\Windows\INetCache\Content.Outlook\RW0U6XO0\netunim_515761625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הסבר למילוי"/>
      <sheetName val="הוראות"/>
      <sheetName val="רשימת גופים"/>
      <sheetName val="כללי א1"/>
      <sheetName val="כללי ג1"/>
      <sheetName val=" בריאות א2"/>
      <sheetName val="  בריאות ג2"/>
      <sheetName val=" פנסיוני א3"/>
      <sheetName val=" פנסיוני ג3"/>
      <sheetName val="נספח א4 - G"/>
      <sheetName val="נספח א4 - P"/>
      <sheetName val="נספח א4 - B"/>
      <sheetName val="נספח א5 - G"/>
      <sheetName val="נספח א5 - P"/>
      <sheetName val="נספח א5 - B"/>
      <sheetName val="כללי ב1"/>
      <sheetName val="  בריאות ב2"/>
      <sheetName val=" פנסיוני ב3"/>
      <sheetName val="נספח ב4 - G"/>
      <sheetName val="נספח ב4 - P"/>
      <sheetName val="נספח ב4 - B"/>
      <sheetName val="נספח ב5 - G"/>
      <sheetName val="נספח ב5 - P"/>
      <sheetName val="נספח ב5 - B"/>
      <sheetName val="ג-דוגמה"/>
    </sheetNames>
    <sheetDataSet>
      <sheetData sheetId="0"/>
      <sheetData sheetId="1">
        <row r="13">
          <cell r="B13" t="str">
            <v>ליברה חברה לביטוח</v>
          </cell>
          <cell r="F13">
            <v>2022</v>
          </cell>
          <cell r="Z13" t="str">
            <v xml:space="preserve">הנתונים ביחידות בודדות לשנת </v>
          </cell>
        </row>
        <row r="27">
          <cell r="B27" t="str">
            <v>נספח ב1 מדדי תביעות בביטוח כללי</v>
          </cell>
        </row>
      </sheetData>
      <sheetData sheetId="2"/>
      <sheetData sheetId="3">
        <row r="12">
          <cell r="D12">
            <v>102</v>
          </cell>
          <cell r="E12">
            <v>100</v>
          </cell>
          <cell r="F12">
            <v>93</v>
          </cell>
          <cell r="G12">
            <v>19</v>
          </cell>
          <cell r="H12">
            <v>1</v>
          </cell>
          <cell r="I12">
            <v>0</v>
          </cell>
          <cell r="K12">
            <v>4799</v>
          </cell>
          <cell r="L12">
            <v>3194</v>
          </cell>
          <cell r="M12">
            <v>591</v>
          </cell>
          <cell r="N12">
            <v>182</v>
          </cell>
          <cell r="O12">
            <v>32</v>
          </cell>
          <cell r="P12">
            <v>7</v>
          </cell>
          <cell r="R12">
            <v>1663</v>
          </cell>
          <cell r="S12">
            <v>862</v>
          </cell>
          <cell r="T12">
            <v>1184</v>
          </cell>
          <cell r="U12">
            <v>262</v>
          </cell>
          <cell r="V12">
            <v>37</v>
          </cell>
          <cell r="W12">
            <v>88</v>
          </cell>
          <cell r="Y12">
            <v>19</v>
          </cell>
          <cell r="Z12">
            <v>17</v>
          </cell>
          <cell r="AA12">
            <v>9</v>
          </cell>
          <cell r="AB12">
            <v>3</v>
          </cell>
          <cell r="AC12">
            <v>0</v>
          </cell>
          <cell r="AD12">
            <v>1</v>
          </cell>
          <cell r="AF12">
            <v>49</v>
          </cell>
          <cell r="AG12">
            <v>23</v>
          </cell>
          <cell r="AH12">
            <v>9</v>
          </cell>
          <cell r="AI12">
            <v>3</v>
          </cell>
          <cell r="AJ12">
            <v>2</v>
          </cell>
          <cell r="AK12">
            <v>1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15</v>
          </cell>
          <cell r="L13">
            <v>10</v>
          </cell>
          <cell r="M13">
            <v>8</v>
          </cell>
          <cell r="N13">
            <v>8</v>
          </cell>
          <cell r="O13">
            <v>0</v>
          </cell>
          <cell r="P13">
            <v>0</v>
          </cell>
          <cell r="R13">
            <v>174</v>
          </cell>
          <cell r="S13">
            <v>259</v>
          </cell>
          <cell r="T13">
            <v>273</v>
          </cell>
          <cell r="U13">
            <v>110</v>
          </cell>
          <cell r="V13">
            <v>19</v>
          </cell>
          <cell r="W13">
            <v>17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</row>
        <row r="14">
          <cell r="D14">
            <v>2</v>
          </cell>
          <cell r="E14">
            <v>1</v>
          </cell>
          <cell r="F14">
            <v>2</v>
          </cell>
          <cell r="G14">
            <v>0</v>
          </cell>
          <cell r="H14">
            <v>0</v>
          </cell>
          <cell r="I14">
            <v>0</v>
          </cell>
          <cell r="K14">
            <v>1</v>
          </cell>
          <cell r="L14">
            <v>2</v>
          </cell>
          <cell r="M14">
            <v>3</v>
          </cell>
          <cell r="N14">
            <v>5</v>
          </cell>
          <cell r="O14">
            <v>0</v>
          </cell>
          <cell r="P14">
            <v>0</v>
          </cell>
          <cell r="R14">
            <v>412</v>
          </cell>
          <cell r="S14">
            <v>211</v>
          </cell>
          <cell r="T14">
            <v>210</v>
          </cell>
          <cell r="U14">
            <v>61</v>
          </cell>
          <cell r="V14">
            <v>9</v>
          </cell>
          <cell r="W14">
            <v>21</v>
          </cell>
          <cell r="Y14">
            <v>3</v>
          </cell>
          <cell r="Z14">
            <v>1</v>
          </cell>
          <cell r="AA14">
            <v>1</v>
          </cell>
          <cell r="AB14">
            <v>0</v>
          </cell>
          <cell r="AC14">
            <v>0</v>
          </cell>
          <cell r="AD14">
            <v>0</v>
          </cell>
          <cell r="AF14">
            <v>3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</row>
        <row r="15">
          <cell r="D15">
            <v>3</v>
          </cell>
          <cell r="E15">
            <v>9</v>
          </cell>
          <cell r="F15">
            <v>40</v>
          </cell>
          <cell r="G15">
            <v>29</v>
          </cell>
          <cell r="H15">
            <v>4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1</v>
          </cell>
          <cell r="U15">
            <v>2</v>
          </cell>
          <cell r="V15">
            <v>0</v>
          </cell>
          <cell r="W15">
            <v>0</v>
          </cell>
          <cell r="Y15">
            <v>0</v>
          </cell>
          <cell r="Z15">
            <v>0</v>
          </cell>
          <cell r="AA15">
            <v>0</v>
          </cell>
          <cell r="AB15">
            <v>1</v>
          </cell>
          <cell r="AC15">
            <v>0</v>
          </cell>
          <cell r="AD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6</v>
          </cell>
          <cell r="L16">
            <v>2</v>
          </cell>
          <cell r="M16">
            <v>1</v>
          </cell>
          <cell r="N16">
            <v>2</v>
          </cell>
          <cell r="O16">
            <v>1</v>
          </cell>
          <cell r="P16">
            <v>2</v>
          </cell>
          <cell r="R16">
            <v>2</v>
          </cell>
          <cell r="S16">
            <v>0</v>
          </cell>
          <cell r="T16">
            <v>1</v>
          </cell>
          <cell r="U16">
            <v>1</v>
          </cell>
          <cell r="V16">
            <v>0</v>
          </cell>
          <cell r="W16">
            <v>0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</row>
        <row r="17">
          <cell r="C17">
            <v>405</v>
          </cell>
          <cell r="J17">
            <v>8871</v>
          </cell>
          <cell r="Q17">
            <v>5879</v>
          </cell>
          <cell r="X17">
            <v>56</v>
          </cell>
          <cell r="AE17">
            <v>90</v>
          </cell>
        </row>
        <row r="22">
          <cell r="C22">
            <v>0</v>
          </cell>
          <cell r="J22">
            <v>0</v>
          </cell>
          <cell r="Q22">
            <v>0</v>
          </cell>
          <cell r="X22">
            <v>0</v>
          </cell>
          <cell r="AE22">
            <v>0</v>
          </cell>
        </row>
        <row r="24">
          <cell r="D24">
            <v>0</v>
          </cell>
          <cell r="E24">
            <v>3</v>
          </cell>
          <cell r="F24">
            <v>1</v>
          </cell>
          <cell r="G24">
            <v>2</v>
          </cell>
          <cell r="H24">
            <v>0</v>
          </cell>
          <cell r="I24">
            <v>0</v>
          </cell>
          <cell r="K24">
            <v>4</v>
          </cell>
          <cell r="L24">
            <v>1</v>
          </cell>
          <cell r="M24">
            <v>4</v>
          </cell>
          <cell r="N24">
            <v>0</v>
          </cell>
          <cell r="O24">
            <v>0</v>
          </cell>
          <cell r="P24">
            <v>0</v>
          </cell>
          <cell r="R24">
            <v>39</v>
          </cell>
          <cell r="S24">
            <v>5</v>
          </cell>
          <cell r="T24">
            <v>7</v>
          </cell>
          <cell r="U24">
            <v>7</v>
          </cell>
          <cell r="V24">
            <v>7</v>
          </cell>
          <cell r="W24">
            <v>39</v>
          </cell>
        </row>
        <row r="25">
          <cell r="D25">
            <v>0</v>
          </cell>
          <cell r="E25">
            <v>0</v>
          </cell>
          <cell r="F25">
            <v>2</v>
          </cell>
          <cell r="G25">
            <v>0</v>
          </cell>
          <cell r="H25">
            <v>0</v>
          </cell>
          <cell r="I25">
            <v>0</v>
          </cell>
          <cell r="K25">
            <v>0</v>
          </cell>
          <cell r="L25">
            <v>0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R25">
            <v>50</v>
          </cell>
          <cell r="S25">
            <v>32</v>
          </cell>
          <cell r="T25">
            <v>54</v>
          </cell>
          <cell r="U25">
            <v>14</v>
          </cell>
          <cell r="V25">
            <v>4</v>
          </cell>
          <cell r="W25">
            <v>12</v>
          </cell>
        </row>
        <row r="26">
          <cell r="D26">
            <v>3</v>
          </cell>
          <cell r="E26">
            <v>9</v>
          </cell>
          <cell r="F26">
            <v>40</v>
          </cell>
          <cell r="G26">
            <v>29</v>
          </cell>
          <cell r="H26">
            <v>4</v>
          </cell>
          <cell r="I26">
            <v>0</v>
          </cell>
          <cell r="R26">
            <v>0</v>
          </cell>
          <cell r="S26">
            <v>0</v>
          </cell>
          <cell r="T26">
            <v>0</v>
          </cell>
          <cell r="U26">
            <v>2</v>
          </cell>
          <cell r="V26">
            <v>0</v>
          </cell>
          <cell r="W26">
            <v>0</v>
          </cell>
        </row>
        <row r="28">
          <cell r="C28">
            <v>93</v>
          </cell>
          <cell r="J28">
            <v>10</v>
          </cell>
          <cell r="Q28">
            <v>272</v>
          </cell>
          <cell r="X28">
            <v>0</v>
          </cell>
          <cell r="AE2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A8A47-BB88-4C29-9243-E29104336AA9}">
  <dimension ref="A1:AL39"/>
  <sheetViews>
    <sheetView rightToLeft="1" tabSelected="1" workbookViewId="0">
      <selection activeCell="G41" sqref="G41"/>
    </sheetView>
  </sheetViews>
  <sheetFormatPr defaultColWidth="8" defaultRowHeight="12.75" x14ac:dyDescent="0.2"/>
  <cols>
    <col min="1" max="1" width="4" style="1" customWidth="1"/>
    <col min="2" max="3" width="8" style="1"/>
    <col min="4" max="4" width="15.5" style="1" customWidth="1"/>
    <col min="5" max="6" width="6.75" style="1" customWidth="1"/>
    <col min="7" max="8" width="7.125" style="1" customWidth="1"/>
    <col min="9" max="10" width="7.75" style="1" customWidth="1"/>
    <col min="11" max="12" width="6.75" style="1" customWidth="1"/>
    <col min="13" max="13" width="6.125" style="1" customWidth="1"/>
    <col min="14" max="18" width="6.75" style="1" customWidth="1"/>
    <col min="19" max="19" width="6.5" style="1" customWidth="1"/>
    <col min="20" max="24" width="6.75" style="1" customWidth="1"/>
    <col min="25" max="25" width="6.5" style="1" customWidth="1"/>
    <col min="26" max="28" width="6.75" style="1" customWidth="1"/>
    <col min="29" max="29" width="6" style="1" customWidth="1"/>
    <col min="30" max="30" width="6.75" style="1" bestFit="1" customWidth="1"/>
    <col min="31" max="31" width="6.25" style="1" customWidth="1"/>
    <col min="32" max="33" width="6.625" style="1" customWidth="1"/>
    <col min="34" max="34" width="5.875" style="1" customWidth="1"/>
    <col min="35" max="35" width="8.875" style="1" customWidth="1"/>
    <col min="36" max="36" width="6.25" style="1" customWidth="1"/>
    <col min="37" max="37" width="5" style="1" customWidth="1"/>
    <col min="38" max="38" width="8.75" style="1" customWidth="1"/>
    <col min="39" max="39" width="8" style="1"/>
    <col min="40" max="40" width="23.25" style="1" customWidth="1"/>
    <col min="41" max="41" width="5.5" style="1" customWidth="1"/>
    <col min="42" max="16384" width="8" style="1"/>
  </cols>
  <sheetData>
    <row r="1" spans="1:38" ht="18.75" x14ac:dyDescent="0.3">
      <c r="B1" s="18" t="str">
        <f>[1]הוראות!B27</f>
        <v>נספח ב1 מדדי תביעות בביטוח כללי</v>
      </c>
    </row>
    <row r="2" spans="1:38" ht="12.75" customHeight="1" x14ac:dyDescent="0.3">
      <c r="A2" s="19"/>
      <c r="B2" s="20" t="str">
        <f>[1]הוראות!B13</f>
        <v>ליברה חברה לביטוח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38" ht="16.5" customHeight="1" x14ac:dyDescent="0.3">
      <c r="A3" s="18"/>
      <c r="B3" s="2" t="str">
        <f>CONCATENATE([1]הוראות!Z13,[1]הוראות!F13)</f>
        <v>הנתונים ביחידות בודדות לשנת 2022</v>
      </c>
    </row>
    <row r="4" spans="1:38" x14ac:dyDescent="0.2">
      <c r="B4" s="21" t="s">
        <v>0</v>
      </c>
    </row>
    <row r="5" spans="1:38" ht="13.5" thickBot="1" x14ac:dyDescent="0.25"/>
    <row r="6" spans="1:38" x14ac:dyDescent="0.2">
      <c r="B6" s="22" t="s">
        <v>1</v>
      </c>
      <c r="C6" s="23"/>
      <c r="D6" s="24"/>
      <c r="E6" s="25" t="s">
        <v>2</v>
      </c>
      <c r="F6" s="26"/>
      <c r="G6" s="26"/>
      <c r="H6" s="26"/>
      <c r="I6" s="26"/>
      <c r="J6" s="27"/>
      <c r="K6" s="28" t="s">
        <v>3</v>
      </c>
      <c r="L6" s="29"/>
      <c r="M6" s="30"/>
      <c r="N6" s="30"/>
      <c r="O6" s="30"/>
      <c r="P6" s="30"/>
      <c r="Q6" s="30"/>
      <c r="R6" s="30"/>
      <c r="S6" s="30"/>
      <c r="T6" s="30"/>
      <c r="U6" s="30"/>
      <c r="V6" s="31"/>
      <c r="W6" s="32" t="s">
        <v>4</v>
      </c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4"/>
    </row>
    <row r="7" spans="1:38" ht="12.75" customHeight="1" x14ac:dyDescent="0.2">
      <c r="A7" s="3"/>
      <c r="B7" s="35"/>
      <c r="C7" s="36"/>
      <c r="D7" s="37"/>
      <c r="E7" s="38"/>
      <c r="F7" s="39"/>
      <c r="G7" s="39"/>
      <c r="H7" s="39"/>
      <c r="I7" s="39"/>
      <c r="J7" s="40"/>
      <c r="K7" s="41" t="s">
        <v>5</v>
      </c>
      <c r="L7" s="42"/>
      <c r="M7" s="43"/>
      <c r="N7" s="43"/>
      <c r="O7" s="43"/>
      <c r="P7" s="43"/>
      <c r="Q7" s="43" t="s">
        <v>6</v>
      </c>
      <c r="R7" s="43"/>
      <c r="S7" s="43"/>
      <c r="T7" s="43"/>
      <c r="U7" s="43"/>
      <c r="V7" s="44"/>
      <c r="W7" s="41" t="s">
        <v>7</v>
      </c>
      <c r="X7" s="42"/>
      <c r="Y7" s="43"/>
      <c r="Z7" s="43"/>
      <c r="AA7" s="43"/>
      <c r="AB7" s="43"/>
      <c r="AC7" s="43" t="s">
        <v>8</v>
      </c>
      <c r="AD7" s="43"/>
      <c r="AE7" s="43"/>
      <c r="AF7" s="43"/>
      <c r="AG7" s="43"/>
      <c r="AH7" s="44"/>
      <c r="AI7" s="4"/>
      <c r="AJ7" s="4"/>
      <c r="AK7" s="4"/>
      <c r="AL7" s="4"/>
    </row>
    <row r="8" spans="1:38" ht="25.5" customHeight="1" x14ac:dyDescent="0.2">
      <c r="A8" s="3"/>
      <c r="B8" s="35"/>
      <c r="C8" s="36"/>
      <c r="D8" s="37"/>
      <c r="E8" s="45" t="s">
        <v>9</v>
      </c>
      <c r="F8" s="46" t="s">
        <v>10</v>
      </c>
      <c r="G8" s="46" t="s">
        <v>11</v>
      </c>
      <c r="H8" s="46" t="s">
        <v>12</v>
      </c>
      <c r="I8" s="46" t="s">
        <v>13</v>
      </c>
      <c r="J8" s="47" t="s">
        <v>14</v>
      </c>
      <c r="K8" s="45" t="s">
        <v>9</v>
      </c>
      <c r="L8" s="46" t="s">
        <v>15</v>
      </c>
      <c r="M8" s="46" t="s">
        <v>16</v>
      </c>
      <c r="N8" s="46" t="s">
        <v>17</v>
      </c>
      <c r="O8" s="46" t="s">
        <v>18</v>
      </c>
      <c r="P8" s="47" t="s">
        <v>19</v>
      </c>
      <c r="Q8" s="45" t="s">
        <v>9</v>
      </c>
      <c r="R8" s="46" t="s">
        <v>15</v>
      </c>
      <c r="S8" s="46" t="s">
        <v>16</v>
      </c>
      <c r="T8" s="46" t="s">
        <v>17</v>
      </c>
      <c r="U8" s="46" t="s">
        <v>18</v>
      </c>
      <c r="V8" s="47" t="s">
        <v>19</v>
      </c>
      <c r="W8" s="45" t="s">
        <v>9</v>
      </c>
      <c r="X8" s="46" t="s">
        <v>15</v>
      </c>
      <c r="Y8" s="46" t="s">
        <v>16</v>
      </c>
      <c r="Z8" s="46" t="s">
        <v>17</v>
      </c>
      <c r="AA8" s="46" t="s">
        <v>18</v>
      </c>
      <c r="AB8" s="47" t="s">
        <v>19</v>
      </c>
      <c r="AC8" s="45" t="s">
        <v>9</v>
      </c>
      <c r="AD8" s="46" t="s">
        <v>15</v>
      </c>
      <c r="AE8" s="46" t="s">
        <v>16</v>
      </c>
      <c r="AF8" s="46" t="s">
        <v>17</v>
      </c>
      <c r="AG8" s="46" t="s">
        <v>18</v>
      </c>
      <c r="AH8" s="47" t="s">
        <v>19</v>
      </c>
      <c r="AI8" s="4"/>
      <c r="AJ8" s="4"/>
      <c r="AK8" s="4"/>
      <c r="AL8" s="4"/>
    </row>
    <row r="9" spans="1:38" ht="13.5" thickBot="1" x14ac:dyDescent="0.25">
      <c r="B9" s="48"/>
      <c r="C9" s="49"/>
      <c r="D9" s="50"/>
      <c r="E9" s="51" t="s">
        <v>20</v>
      </c>
      <c r="F9" s="52" t="s">
        <v>21</v>
      </c>
      <c r="G9" s="52" t="s">
        <v>22</v>
      </c>
      <c r="H9" s="53" t="s">
        <v>23</v>
      </c>
      <c r="I9" s="53" t="s">
        <v>24</v>
      </c>
      <c r="J9" s="54" t="s">
        <v>25</v>
      </c>
      <c r="K9" s="51" t="s">
        <v>26</v>
      </c>
      <c r="L9" s="52" t="s">
        <v>27</v>
      </c>
      <c r="M9" s="52" t="s">
        <v>28</v>
      </c>
      <c r="N9" s="53" t="s">
        <v>29</v>
      </c>
      <c r="O9" s="53" t="s">
        <v>30</v>
      </c>
      <c r="P9" s="54" t="s">
        <v>31</v>
      </c>
      <c r="Q9" s="51" t="s">
        <v>32</v>
      </c>
      <c r="R9" s="52" t="s">
        <v>33</v>
      </c>
      <c r="S9" s="52" t="s">
        <v>34</v>
      </c>
      <c r="T9" s="53" t="s">
        <v>35</v>
      </c>
      <c r="U9" s="53" t="s">
        <v>36</v>
      </c>
      <c r="V9" s="54" t="s">
        <v>37</v>
      </c>
      <c r="W9" s="51" t="s">
        <v>38</v>
      </c>
      <c r="X9" s="52" t="s">
        <v>39</v>
      </c>
      <c r="Y9" s="52" t="s">
        <v>40</v>
      </c>
      <c r="Z9" s="53" t="s">
        <v>41</v>
      </c>
      <c r="AA9" s="53" t="s">
        <v>42</v>
      </c>
      <c r="AB9" s="54" t="s">
        <v>43</v>
      </c>
      <c r="AC9" s="51" t="s">
        <v>44</v>
      </c>
      <c r="AD9" s="52" t="s">
        <v>45</v>
      </c>
      <c r="AE9" s="52" t="s">
        <v>46</v>
      </c>
      <c r="AF9" s="53" t="s">
        <v>47</v>
      </c>
      <c r="AG9" s="53" t="s">
        <v>48</v>
      </c>
      <c r="AH9" s="54" t="s">
        <v>49</v>
      </c>
      <c r="AI9" s="4"/>
      <c r="AJ9" s="4"/>
      <c r="AK9" s="4"/>
      <c r="AL9" s="4"/>
    </row>
    <row r="10" spans="1:38" x14ac:dyDescent="0.2">
      <c r="A10" s="5" t="s">
        <v>50</v>
      </c>
      <c r="B10" s="55" t="s">
        <v>51</v>
      </c>
      <c r="C10" s="56"/>
      <c r="D10" s="57"/>
      <c r="E10" s="58"/>
      <c r="F10" s="59"/>
      <c r="G10" s="60"/>
      <c r="H10" s="60"/>
      <c r="I10" s="60"/>
      <c r="J10" s="61"/>
      <c r="K10" s="58"/>
      <c r="L10" s="60"/>
      <c r="M10" s="60"/>
      <c r="N10" s="60"/>
      <c r="O10" s="60"/>
      <c r="P10" s="62"/>
      <c r="Q10" s="63"/>
      <c r="R10" s="60"/>
      <c r="S10" s="60"/>
      <c r="T10" s="60"/>
      <c r="U10" s="60"/>
      <c r="V10" s="61"/>
      <c r="W10" s="58"/>
      <c r="X10" s="60"/>
      <c r="Y10" s="60"/>
      <c r="Z10" s="60"/>
      <c r="AA10" s="60"/>
      <c r="AB10" s="61"/>
      <c r="AC10" s="63"/>
      <c r="AD10" s="60"/>
      <c r="AE10" s="60"/>
      <c r="AF10" s="60"/>
      <c r="AG10" s="60"/>
      <c r="AH10" s="61"/>
      <c r="AI10" s="6"/>
      <c r="AJ10" s="6"/>
      <c r="AK10" s="6"/>
      <c r="AL10" s="6"/>
    </row>
    <row r="11" spans="1:38" x14ac:dyDescent="0.2">
      <c r="A11" s="7">
        <v>3</v>
      </c>
      <c r="B11" s="64" t="s">
        <v>52</v>
      </c>
      <c r="C11" s="65"/>
      <c r="D11" s="66"/>
      <c r="E11" s="67">
        <f>SUM(F11:J11)</f>
        <v>0.77777777777777779</v>
      </c>
      <c r="F11" s="68">
        <f>IF(('[1]כללי א1'!D12+'[1]כללי א1'!E12+'[1]כללי א1'!D13+'[1]כללי א1'!E13)=0,0,('[1]כללי א1'!D12+'[1]כללי א1'!E12+'[1]כללי א1'!D13+'[1]כללי א1'!E13)/'[1]כללי א1'!$C$17)</f>
        <v>0.49876543209876545</v>
      </c>
      <c r="G11" s="68">
        <f>IF(('[1]כללי א1'!F12+'[1]כללי א1'!F13)=0,0,('[1]כללי א1'!F12+'[1]כללי א1'!F13)/'[1]כללי א1'!$C$17)</f>
        <v>0.22962962962962963</v>
      </c>
      <c r="H11" s="68">
        <f>IF(('[1]כללי א1'!G12+'[1]כללי א1'!G13)=0,0,('[1]כללי א1'!G12+'[1]כללי א1'!G13)/'[1]כללי א1'!$C$17)</f>
        <v>4.6913580246913583E-2</v>
      </c>
      <c r="I11" s="68">
        <f>IF(('[1]כללי א1'!H12+'[1]כללי א1'!H13)=0,0,('[1]כללי א1'!H12+'[1]כללי א1'!H13)/'[1]כללי א1'!$C$17)</f>
        <v>2.4691358024691358E-3</v>
      </c>
      <c r="J11" s="69">
        <f>IF(('[1]כללי א1'!I12+'[1]כללי א1'!I13)=0,0,('[1]כללי א1'!I12+'[1]כללי א1'!I13)/'[1]כללי א1'!$C$17)</f>
        <v>0</v>
      </c>
      <c r="K11" s="67">
        <f>SUM(L11:P11)</f>
        <v>0.99718182842971481</v>
      </c>
      <c r="L11" s="68">
        <f>IF(('[1]כללי א1'!L12+'[1]כללי א1'!K12+'[1]כללי א1'!L13+'[1]כללי א1'!K13)=0,0,('[1]כללי א1'!L12+'[1]כללי א1'!K12+'[1]כללי א1'!L13+'[1]כללי א1'!K13)/'[1]כללי א1'!$J$17)</f>
        <v>0.90384398602186899</v>
      </c>
      <c r="M11" s="68">
        <f>IF(('[1]כללי א1'!M12+'[1]כללי א1'!M13)=0,0,('[1]כללי א1'!M12+'[1]כללי א1'!M13)/'[1]כללי א1'!$J$17)</f>
        <v>6.7523390824033372E-2</v>
      </c>
      <c r="N11" s="68">
        <f>IF(('[1]כללי א1'!N12+'[1]כללי א1'!N13)=0,0,('[1]כללי א1'!N12+'[1]כללי א1'!N13)/'[1]כללי א1'!$J$17)</f>
        <v>2.1418103934167512E-2</v>
      </c>
      <c r="O11" s="68">
        <f>IF(('[1]כללי א1'!O12+'[1]כללי א1'!O13)=0,0,('[1]כללי א1'!O12+'[1]כללי א1'!O13)/'[1]כללי א1'!$J$17)</f>
        <v>3.6072596099650548E-3</v>
      </c>
      <c r="P11" s="69">
        <f>IF(('[1]כללי א1'!P12+'[1]כללי א1'!P13)=0,0,('[1]כללי א1'!P12+'[1]כללי א1'!P13)/'[1]כללי א1'!$J$17)</f>
        <v>7.8908803967985572E-4</v>
      </c>
      <c r="Q11" s="67">
        <f>SUM(R11:V11)</f>
        <v>0.84163973464874986</v>
      </c>
      <c r="R11" s="68">
        <f>IF(('[1]כללי א1'!S12+'[1]כללי א1'!R12+'[1]כללי א1'!S13+'[1]כללי א1'!R13)=0,0,('[1]כללי א1'!S12+'[1]כללי א1'!R12+'[1]כללי א1'!S13+'[1]כללי א1'!R13)/'[1]כללי א1'!$Q$17)</f>
        <v>0.50314679367239323</v>
      </c>
      <c r="S11" s="68">
        <f>IF(('[1]כללי א1'!T12+'[1]כללי א1'!T13)=0,0,('[1]כללי א1'!T12+'[1]כללי א1'!T13)/'[1]כללי א1'!$Q$17)</f>
        <v>0.24783126382037762</v>
      </c>
      <c r="T11" s="68">
        <f>IF(('[1]כללי א1'!U12+'[1]כללי א1'!U13)=0,0,('[1]כללי א1'!U12+'[1]כללי א1'!U13)/'[1]כללי א1'!$Q$17)</f>
        <v>6.3276067358394278E-2</v>
      </c>
      <c r="U11" s="68">
        <f>IF(('[1]כללי א1'!V12+'[1]כללי א1'!V13)=0,0,('[1]כללי א1'!V12+'[1]כללי א1'!V13)/'[1]כללי א1'!$Q$17)</f>
        <v>9.5254294948120422E-3</v>
      </c>
      <c r="V11" s="69">
        <f>IF(('[1]כללי א1'!W12+'[1]כללי א1'!W13)=0,0,('[1]כללי א1'!W12+'[1]כללי א1'!W13)/'[1]כללי א1'!$Q$17)</f>
        <v>1.7860180302772581E-2</v>
      </c>
      <c r="W11" s="67">
        <f>SUM(X11:AB11)</f>
        <v>0.87500000000000011</v>
      </c>
      <c r="X11" s="68">
        <f>IF(('[1]כללי א1'!Z12+'[1]כללי א1'!Y12+'[1]כללי א1'!Z13+'[1]כללי א1'!Y13)=0,0,('[1]כללי א1'!Z12+'[1]כללי א1'!Y12+'[1]כללי א1'!Z13+'[1]כללי א1'!Y13)/'[1]כללי א1'!$X$17)</f>
        <v>0.6428571428571429</v>
      </c>
      <c r="Y11" s="68">
        <f>IF(('[1]כללי א1'!AA13+'[1]כללי א1'!AA12)=0,0,('[1]כללי א1'!AA13+'[1]כללי א1'!AA12)/'[1]כללי א1'!$X$17)</f>
        <v>0.16071428571428573</v>
      </c>
      <c r="Z11" s="68">
        <f>IF(('[1]כללי א1'!AB13+'[1]כללי א1'!AB12)=0,0,('[1]כללי א1'!AB13+'[1]כללי א1'!AB12)/'[1]כללי א1'!$X$17)</f>
        <v>5.3571428571428568E-2</v>
      </c>
      <c r="AA11" s="68">
        <f>IF(('[1]כללי א1'!AC13+'[1]כללי א1'!AC12)=0,0,('[1]כללי א1'!AC13+'[1]כללי א1'!AC12)/'[1]כללי א1'!$X$17)</f>
        <v>0</v>
      </c>
      <c r="AB11" s="69">
        <f>IF(('[1]כללי א1'!AD13+'[1]כללי א1'!AD12)=0,0,('[1]כללי א1'!AD13+'[1]כללי א1'!AD12)/'[1]כללי א1'!$X$17)</f>
        <v>1.7857142857142856E-2</v>
      </c>
      <c r="AC11" s="67">
        <f>SUM(AD11:AH11)</f>
        <v>0.96666666666666667</v>
      </c>
      <c r="AD11" s="68">
        <f>IF(('[1]כללי א1'!AG12+'[1]כללי א1'!AF12+'[1]כללי א1'!AG13+'[1]כללי א1'!AF13)=0,0,('[1]כללי א1'!AG12+'[1]כללי א1'!AF12+'[1]כללי א1'!AG13+'[1]כללי א1'!AF13)/'[1]כללי א1'!$AE$17)</f>
        <v>0.8</v>
      </c>
      <c r="AE11" s="68">
        <f>IF(('[1]כללי א1'!AH13+'[1]כללי א1'!AH12)=0,0,('[1]כללי א1'!AH13+'[1]כללי א1'!AH12)/'[1]כללי א1'!$AE$17)</f>
        <v>0.1</v>
      </c>
      <c r="AF11" s="68">
        <f>IF(('[1]כללי א1'!AI13+'[1]כללי א1'!AI12)=0,0,('[1]כללי א1'!AI13+'[1]כללי א1'!AI12)/'[1]כללי א1'!$AE$17)</f>
        <v>3.3333333333333333E-2</v>
      </c>
      <c r="AG11" s="68">
        <f>IF(('[1]כללי א1'!AJ13+'[1]כללי א1'!AJ12)=0,0,('[1]כללי א1'!AJ13+'[1]כללי א1'!AJ12)/'[1]כללי א1'!$AE$17)</f>
        <v>2.2222222222222223E-2</v>
      </c>
      <c r="AH11" s="69">
        <f>IF(('[1]כללי א1'!AK13+'[1]כללי א1'!AK12)=0,0,('[1]כללי א1'!AK13+'[1]כללי א1'!AK12)/'[1]כללי א1'!$AE$17)</f>
        <v>1.1111111111111112E-2</v>
      </c>
      <c r="AI11" s="6"/>
      <c r="AJ11" s="6"/>
      <c r="AK11" s="6"/>
      <c r="AL11" s="6"/>
    </row>
    <row r="12" spans="1:38" x14ac:dyDescent="0.2">
      <c r="A12" s="7">
        <v>4</v>
      </c>
      <c r="B12" s="64" t="s">
        <v>53</v>
      </c>
      <c r="C12" s="65"/>
      <c r="D12" s="66"/>
      <c r="E12" s="67">
        <f>SUM(F12:J12)</f>
        <v>1.2345679012345678E-2</v>
      </c>
      <c r="F12" s="68">
        <f>IF(('[1]כללי א1'!D14+'[1]כללי א1'!E14)=0,0,('[1]כללי א1'!D14+'[1]כללי א1'!E14)/'[1]כללי א1'!$C$17)</f>
        <v>7.4074074074074077E-3</v>
      </c>
      <c r="G12" s="68">
        <f>IF('[1]כללי א1'!F14=0,0,'[1]כללי א1'!F14/'[1]כללי א1'!$C$17)</f>
        <v>4.9382716049382715E-3</v>
      </c>
      <c r="H12" s="68">
        <f>IF('[1]כללי א1'!G14=0,0,'[1]כללי א1'!G14/'[1]כללי א1'!$C$17)</f>
        <v>0</v>
      </c>
      <c r="I12" s="68">
        <f>IF('[1]כללי א1'!H14=0,0,'[1]כללי א1'!H14/'[1]כללי א1'!$C$17)</f>
        <v>0</v>
      </c>
      <c r="J12" s="69">
        <f>IF('[1]כללי א1'!I14=0,0,'[1]כללי א1'!I14/'[1]כללי א1'!$C$17)</f>
        <v>0</v>
      </c>
      <c r="K12" s="67">
        <f>SUM(L12:P12)</f>
        <v>1.2399954909254876E-3</v>
      </c>
      <c r="L12" s="68">
        <f>IF(('[1]כללי א1'!L14+'[1]כללי א1'!K14)=0,0,('[1]כללי א1'!L14+'[1]כללי א1'!K14)/'[1]כללי א1'!$J$17)</f>
        <v>3.3818058843422386E-4</v>
      </c>
      <c r="M12" s="68">
        <f>IF('[1]כללי א1'!M14=0,0,'[1]כללי א1'!M14/'[1]כללי א1'!$J$17)</f>
        <v>3.3818058843422386E-4</v>
      </c>
      <c r="N12" s="68">
        <f>IF('[1]כללי א1'!N14=0,0,'[1]כללי א1'!N14/'[1]כללי א1'!$J$17)</f>
        <v>5.6363431405703985E-4</v>
      </c>
      <c r="O12" s="68">
        <f>IF('[1]כללי א1'!O14=0,0,'[1]כללי א1'!O14/'[1]כללי א1'!$J$17)</f>
        <v>0</v>
      </c>
      <c r="P12" s="69">
        <f>IF('[1]כללי א1'!P14=0,0,'[1]כללי א1'!P14/'[1]כללי א1'!$J$17)</f>
        <v>0</v>
      </c>
      <c r="Q12" s="67">
        <f>SUM(R12:V12)</f>
        <v>0.15716958666439867</v>
      </c>
      <c r="R12" s="68">
        <f>IF(('[1]כללי א1'!S14+'[1]כללי א1'!R14)=0,0,('[1]כללי א1'!S14+'[1]כללי א1'!R14)/'[1]כללי א1'!$Q$17)</f>
        <v>0.10597040312978398</v>
      </c>
      <c r="S12" s="68">
        <f>IF('[1]כללי א1'!T14=0,0,'[1]כללי א1'!T14/'[1]כללי א1'!$Q$17)</f>
        <v>3.5720360605545162E-2</v>
      </c>
      <c r="T12" s="68">
        <f>IF('[1]כללי א1'!U14=0,0,'[1]כללי א1'!U14/'[1]כללי א1'!$Q$17)</f>
        <v>1.0375914271134547E-2</v>
      </c>
      <c r="U12" s="68">
        <f>IF('[1]כללי א1'!V14=0,0,'[1]כללי א1'!V14/'[1]כללי א1'!$Q$17)</f>
        <v>1.5308725973805068E-3</v>
      </c>
      <c r="V12" s="69">
        <f>IF('[1]כללי א1'!W14=0,0,'[1]כללי א1'!W14/'[1]כללי א1'!$Q$17)</f>
        <v>3.5720360605545161E-3</v>
      </c>
      <c r="W12" s="67">
        <f>SUM(X12:AB12)</f>
        <v>8.9285714285714274E-2</v>
      </c>
      <c r="X12" s="68">
        <f>IF(('[1]כללי א1'!Z14+'[1]כללי א1'!Y14)=0,0,('[1]כללי א1'!Z14+'[1]כללי א1'!Y14)/'[1]כללי א1'!$X$17)</f>
        <v>7.1428571428571425E-2</v>
      </c>
      <c r="Y12" s="68">
        <f>IF('[1]כללי א1'!AA14=0,0,'[1]כללי א1'!AA14/'[1]כללי א1'!$X$17)</f>
        <v>1.7857142857142856E-2</v>
      </c>
      <c r="Z12" s="68">
        <f>IF('[1]כללי א1'!AB14=0,0,'[1]כללי א1'!AB14/'[1]כללי א1'!$X$17)</f>
        <v>0</v>
      </c>
      <c r="AA12" s="68">
        <f>IF('[1]כללי א1'!AC14=0,0,'[1]כללי א1'!AC14/'[1]כללי א1'!$X$17)</f>
        <v>0</v>
      </c>
      <c r="AB12" s="69">
        <f>IF('[1]כללי א1'!AD14=0,0,'[1]כללי א1'!AD14/'[1]כללי א1'!$X$17)</f>
        <v>0</v>
      </c>
      <c r="AC12" s="67">
        <f>SUM(AD12:AH12)</f>
        <v>3.3333333333333333E-2</v>
      </c>
      <c r="AD12" s="68">
        <f>IF(('[1]כללי א1'!AG14+'[1]כללי א1'!AF14)=0,0,('[1]כללי א1'!AG14+'[1]כללי א1'!AF14)/'[1]כללי א1'!$AE$17)</f>
        <v>3.3333333333333333E-2</v>
      </c>
      <c r="AE12" s="68">
        <f>IF('[1]כללי א1'!AH14=0,0,'[1]כללי א1'!AH14/'[1]כללי א1'!$AE$17)</f>
        <v>0</v>
      </c>
      <c r="AF12" s="68">
        <f>IF('[1]כללי א1'!AI14=0,0,'[1]כללי א1'!AI14/'[1]כללי א1'!$AE$17)</f>
        <v>0</v>
      </c>
      <c r="AG12" s="68">
        <f>IF('[1]כללי א1'!AJ14=0,0,'[1]כללי א1'!AJ14/'[1]כללי א1'!$AE$17)</f>
        <v>0</v>
      </c>
      <c r="AH12" s="69">
        <f>IF('[1]כללי א1'!AK14=0,0,'[1]כללי א1'!AK14/'[1]כללי א1'!$AE$17)</f>
        <v>0</v>
      </c>
      <c r="AI12" s="6"/>
      <c r="AJ12" s="6"/>
      <c r="AK12" s="6"/>
      <c r="AL12" s="6"/>
    </row>
    <row r="13" spans="1:38" x14ac:dyDescent="0.2">
      <c r="A13" s="7">
        <v>5</v>
      </c>
      <c r="B13" s="70" t="s">
        <v>54</v>
      </c>
      <c r="C13" s="71"/>
      <c r="D13" s="71"/>
      <c r="E13" s="67">
        <f>SUM(F13:J13)</f>
        <v>0.20987654320987653</v>
      </c>
      <c r="F13" s="68">
        <f>IF(('[1]כללי א1'!D15+'[1]כללי א1'!E15)=0,0,('[1]כללי א1'!D15+'[1]כללי א1'!E15)/'[1]כללי א1'!$C$17)</f>
        <v>2.9629629629629631E-2</v>
      </c>
      <c r="G13" s="68">
        <f>IF('[1]כללי א1'!F15=0,0,'[1]כללי א1'!F15/'[1]כללי א1'!$C$17)</f>
        <v>9.8765432098765427E-2</v>
      </c>
      <c r="H13" s="68">
        <f>IF('[1]כללי א1'!G15=0,0,'[1]כללי א1'!G15/'[1]כללי א1'!$C$17)</f>
        <v>7.160493827160494E-2</v>
      </c>
      <c r="I13" s="68">
        <f>IF('[1]כללי א1'!H15=0,0,'[1]כללי א1'!H15/'[1]כללי א1'!$C$17)</f>
        <v>9.876543209876543E-3</v>
      </c>
      <c r="J13" s="69">
        <f>IF('[1]כללי א1'!I15=0,0,'[1]כללי א1'!I15/'[1]כללי א1'!$C$17)</f>
        <v>0</v>
      </c>
      <c r="K13" s="67">
        <f>SUM(L13:P13)</f>
        <v>0</v>
      </c>
      <c r="L13" s="68">
        <f>IF(('[1]כללי א1'!L15+'[1]כללי א1'!K15)=0,0,('[1]כללי א1'!L15+'[1]כללי א1'!K15)/'[1]כללי א1'!$J$17)</f>
        <v>0</v>
      </c>
      <c r="M13" s="68">
        <f>IF('[1]כללי א1'!M15=0,0,'[1]כללי א1'!M15/'[1]כללי א1'!$J$17)</f>
        <v>0</v>
      </c>
      <c r="N13" s="68">
        <f>IF('[1]כללי א1'!N15=0,0,'[1]כללי א1'!N15/'[1]כללי א1'!$J$17)</f>
        <v>0</v>
      </c>
      <c r="O13" s="68">
        <f>IF('[1]כללי א1'!O15=0,0,'[1]כללי א1'!O15/'[1]כללי א1'!$J$17)</f>
        <v>0</v>
      </c>
      <c r="P13" s="69">
        <f>IF('[1]כללי א1'!P15=0,0,'[1]כללי א1'!P15/'[1]כללי א1'!$J$17)</f>
        <v>0</v>
      </c>
      <c r="Q13" s="67">
        <f>SUM(R13:V13)</f>
        <v>5.1029086579350226E-4</v>
      </c>
      <c r="R13" s="68">
        <f>IF(('[1]כללי א1'!S15+'[1]כללי א1'!R15)=0,0,('[1]כללי א1'!S15+'[1]כללי א1'!R15)/'[1]כללי א1'!$Q$17)</f>
        <v>0</v>
      </c>
      <c r="S13" s="68">
        <f>IF('[1]כללי א1'!T15=0,0,'[1]כללי א1'!T15/'[1]כללי א1'!$Q$17)</f>
        <v>1.7009695526450075E-4</v>
      </c>
      <c r="T13" s="68">
        <f>IF('[1]כללי א1'!U15=0,0,'[1]כללי א1'!U15/'[1]כללי א1'!$Q$17)</f>
        <v>3.4019391052900151E-4</v>
      </c>
      <c r="U13" s="68">
        <f>IF('[1]כללי א1'!V15=0,0,'[1]כללי א1'!V15/'[1]כללי א1'!$Q$17)</f>
        <v>0</v>
      </c>
      <c r="V13" s="69">
        <f>IF('[1]כללי א1'!W15=0,0,'[1]כללי א1'!W15/'[1]כללי א1'!$Q$17)</f>
        <v>0</v>
      </c>
      <c r="W13" s="67">
        <f>SUM(X13:AB13)</f>
        <v>1.7857142857142856E-2</v>
      </c>
      <c r="X13" s="68">
        <f>IF(('[1]כללי א1'!Z15+'[1]כללי א1'!Y15)=0,0,('[1]כללי א1'!Z15+'[1]כללי א1'!Y15)/'[1]כללי א1'!$X$17)</f>
        <v>0</v>
      </c>
      <c r="Y13" s="68">
        <f>IF('[1]כללי א1'!AA15=0,0,'[1]כללי א1'!AA15/'[1]כללי א1'!$X$17)</f>
        <v>0</v>
      </c>
      <c r="Z13" s="68">
        <f>IF('[1]כללי א1'!AB15=0,0,'[1]כללי א1'!AB15/'[1]כללי א1'!$X$17)</f>
        <v>1.7857142857142856E-2</v>
      </c>
      <c r="AA13" s="68">
        <f>IF('[1]כללי א1'!AC15=0,0,'[1]כללי א1'!AC15/'[1]כללי א1'!$X$17)</f>
        <v>0</v>
      </c>
      <c r="AB13" s="69">
        <f>IF('[1]כללי א1'!AD15=0,0,'[1]כללי א1'!AD15/'[1]כללי א1'!$X$17)</f>
        <v>0</v>
      </c>
      <c r="AC13" s="67">
        <f>SUM(AD13:AH13)</f>
        <v>0</v>
      </c>
      <c r="AD13" s="68">
        <f>IF(('[1]כללי א1'!AG15+'[1]כללי א1'!AF15)=0,0,('[1]כללי א1'!AG15+'[1]כללי א1'!AF15)/'[1]כללי א1'!$AE$17)</f>
        <v>0</v>
      </c>
      <c r="AE13" s="68">
        <f>IF('[1]כללי א1'!AH15=0,0,'[1]כללי א1'!AH15/'[1]כללי א1'!$AE$17)</f>
        <v>0</v>
      </c>
      <c r="AF13" s="68">
        <f>IF('[1]כללי א1'!AI15=0,0,'[1]כללי א1'!AI15/'[1]כללי א1'!$AE$17)</f>
        <v>0</v>
      </c>
      <c r="AG13" s="68">
        <f>IF('[1]כללי א1'!AJ15=0,0,'[1]כללי א1'!AJ15/'[1]כללי א1'!$AE$17)</f>
        <v>0</v>
      </c>
      <c r="AH13" s="69">
        <f>IF('[1]כללי א1'!AK15=0,0,'[1]כללי א1'!AK15/'[1]כללי א1'!$AE$17)</f>
        <v>0</v>
      </c>
      <c r="AI13" s="6"/>
      <c r="AJ13" s="6"/>
      <c r="AK13" s="6"/>
      <c r="AL13" s="6"/>
    </row>
    <row r="14" spans="1:38" x14ac:dyDescent="0.2">
      <c r="A14" s="7">
        <v>6</v>
      </c>
      <c r="B14" s="70" t="s">
        <v>55</v>
      </c>
      <c r="C14" s="71"/>
      <c r="D14" s="71"/>
      <c r="E14" s="67">
        <f>SUM(F14:J14)</f>
        <v>0</v>
      </c>
      <c r="F14" s="68">
        <f>IF(('[1]כללי א1'!D16+'[1]כללי א1'!E16)=0,0,('[1]כללי א1'!D16+'[1]כללי א1'!E16)/'[1]כללי א1'!$C$17)</f>
        <v>0</v>
      </c>
      <c r="G14" s="68">
        <f>IF('[1]כללי א1'!F16=0,0,'[1]כללי א1'!F16/'[1]כללי א1'!$C$17)</f>
        <v>0</v>
      </c>
      <c r="H14" s="68">
        <f>IF('[1]כללי א1'!G16=0,0,'[1]כללי א1'!G16/'[1]כללי א1'!$C$17)</f>
        <v>0</v>
      </c>
      <c r="I14" s="68">
        <f>IF('[1]כללי א1'!H16=0,0,'[1]כללי א1'!H16/'[1]כללי א1'!$C$17)</f>
        <v>0</v>
      </c>
      <c r="J14" s="69">
        <f>IF('[1]כללי א1'!I16=0,0,'[1]כללי א1'!I16/'[1]כללי א1'!$C$17)</f>
        <v>0</v>
      </c>
      <c r="K14" s="67">
        <f>SUM(L14:P14)</f>
        <v>1.5781760793597114E-3</v>
      </c>
      <c r="L14" s="68">
        <f>IF(('[1]כללי א1'!L16+'[1]כללי א1'!K16)=0,0,('[1]כללי א1'!L16+'[1]כללי א1'!K16)/'[1]כללי א1'!$J$17)</f>
        <v>9.0181490249126371E-4</v>
      </c>
      <c r="M14" s="68">
        <f>IF('[1]כללי א1'!M16=0,0,'[1]כללי א1'!M16/'[1]כללי א1'!$J$17)</f>
        <v>1.1272686281140796E-4</v>
      </c>
      <c r="N14" s="68">
        <f>IF('[1]כללי א1'!N16=0,0,'[1]כללי א1'!N16/'[1]כללי א1'!$J$17)</f>
        <v>2.2545372562281593E-4</v>
      </c>
      <c r="O14" s="68">
        <f>IF('[1]כללי א1'!O16=0,0,'[1]כללי א1'!O16/'[1]כללי א1'!$J$17)</f>
        <v>1.1272686281140796E-4</v>
      </c>
      <c r="P14" s="69">
        <f>IF('[1]כללי א1'!P16=0,0,'[1]כללי א1'!P16/'[1]כללי א1'!$J$17)</f>
        <v>2.2545372562281593E-4</v>
      </c>
      <c r="Q14" s="67">
        <f>SUM(R14:V14)</f>
        <v>6.8038782105800302E-4</v>
      </c>
      <c r="R14" s="68">
        <f>IF(('[1]כללי א1'!S16+'[1]כללי א1'!R16)=0,0,('[1]כללי א1'!S16+'[1]כללי א1'!R16)/'[1]כללי א1'!$Q$17)</f>
        <v>3.4019391052900151E-4</v>
      </c>
      <c r="S14" s="68">
        <f>IF('[1]כללי א1'!T16=0,0,'[1]כללי א1'!T16/'[1]כללי א1'!$Q$17)</f>
        <v>1.7009695526450075E-4</v>
      </c>
      <c r="T14" s="68">
        <f>IF('[1]כללי א1'!U16=0,0,'[1]כללי א1'!U16/'[1]כללי א1'!$Q$17)</f>
        <v>1.7009695526450075E-4</v>
      </c>
      <c r="U14" s="68">
        <f>IF('[1]כללי א1'!V16=0,0,'[1]כללי א1'!V16/'[1]כללי א1'!$Q$17)</f>
        <v>0</v>
      </c>
      <c r="V14" s="69">
        <f>IF('[1]כללי א1'!W16=0,0,'[1]כללי א1'!W16/'[1]כללי א1'!$Q$17)</f>
        <v>0</v>
      </c>
      <c r="W14" s="67">
        <f>SUM(X14:AB14)</f>
        <v>1.7857142857142856E-2</v>
      </c>
      <c r="X14" s="68">
        <f>IF(('[1]כללי א1'!Z16+'[1]כללי א1'!Y16)=0,0,('[1]כללי א1'!Z16+'[1]כללי א1'!Y16)/'[1]כללי א1'!$X$17)</f>
        <v>1.7857142857142856E-2</v>
      </c>
      <c r="Y14" s="68">
        <f>IF('[1]כללי א1'!AA16=0,0,'[1]כללי א1'!AA16/'[1]כללי א1'!$X$17)</f>
        <v>0</v>
      </c>
      <c r="Z14" s="68">
        <f>IF('[1]כללי א1'!AB16=0,0,'[1]כללי א1'!AB16/'[1]כללי א1'!$X$17)</f>
        <v>0</v>
      </c>
      <c r="AA14" s="68">
        <f>IF('[1]כללי א1'!AC16=0,0,'[1]כללי א1'!AC16/'[1]כללי א1'!$X$17)</f>
        <v>0</v>
      </c>
      <c r="AB14" s="69">
        <f>IF('[1]כללי א1'!AD16=0,0,'[1]כללי א1'!AD16/'[1]כללי א1'!$X$17)</f>
        <v>0</v>
      </c>
      <c r="AC14" s="67">
        <f>SUM(AD14:AH14)</f>
        <v>0</v>
      </c>
      <c r="AD14" s="68">
        <f>IF(('[1]כללי א1'!AG16+'[1]כללי א1'!AF16)=0,0,('[1]כללי א1'!AG16+'[1]כללי א1'!AF16)/'[1]כללי א1'!$AE$17)</f>
        <v>0</v>
      </c>
      <c r="AE14" s="68">
        <f>IF('[1]כללי א1'!AH16=0,0,'[1]כללי א1'!AH16/'[1]כללי א1'!$AE$17)</f>
        <v>0</v>
      </c>
      <c r="AF14" s="68">
        <f>IF('[1]כללי א1'!AI16=0,0,'[1]כללי א1'!AI16/'[1]כללי א1'!$AE$17)</f>
        <v>0</v>
      </c>
      <c r="AG14" s="68">
        <f>IF('[1]כללי א1'!AJ16=0,0,'[1]כללי א1'!AJ16/'[1]כללי א1'!$AE$17)</f>
        <v>0</v>
      </c>
      <c r="AH14" s="69">
        <f>IF('[1]כללי א1'!AK16=0,0,'[1]כללי א1'!AK16/'[1]כללי א1'!$AE$17)</f>
        <v>0</v>
      </c>
      <c r="AI14" s="6"/>
      <c r="AJ14" s="6"/>
      <c r="AK14" s="6"/>
      <c r="AL14" s="6"/>
    </row>
    <row r="15" spans="1:38" x14ac:dyDescent="0.2">
      <c r="A15" s="7">
        <v>7</v>
      </c>
      <c r="B15" s="70" t="s">
        <v>56</v>
      </c>
      <c r="C15" s="71"/>
      <c r="D15" s="71"/>
      <c r="E15" s="67">
        <f t="shared" ref="E15:AH15" si="0">SUM(E11:E14)</f>
        <v>1</v>
      </c>
      <c r="F15" s="72">
        <f t="shared" si="0"/>
        <v>0.53580246913580254</v>
      </c>
      <c r="G15" s="72">
        <f t="shared" si="0"/>
        <v>0.33333333333333331</v>
      </c>
      <c r="H15" s="72">
        <f t="shared" si="0"/>
        <v>0.11851851851851852</v>
      </c>
      <c r="I15" s="72">
        <f t="shared" si="0"/>
        <v>1.2345679012345678E-2</v>
      </c>
      <c r="J15" s="73">
        <f t="shared" si="0"/>
        <v>0</v>
      </c>
      <c r="K15" s="67">
        <f t="shared" si="0"/>
        <v>1</v>
      </c>
      <c r="L15" s="72">
        <f t="shared" si="0"/>
        <v>0.90508398151279457</v>
      </c>
      <c r="M15" s="72">
        <f t="shared" si="0"/>
        <v>6.797429827527901E-2</v>
      </c>
      <c r="N15" s="72">
        <f t="shared" si="0"/>
        <v>2.2207191973847368E-2</v>
      </c>
      <c r="O15" s="72">
        <f t="shared" si="0"/>
        <v>3.7199864727764627E-3</v>
      </c>
      <c r="P15" s="73">
        <f t="shared" si="0"/>
        <v>1.0145417653026716E-3</v>
      </c>
      <c r="Q15" s="67">
        <f t="shared" si="0"/>
        <v>1</v>
      </c>
      <c r="R15" s="72">
        <f t="shared" si="0"/>
        <v>0.60945739071270622</v>
      </c>
      <c r="S15" s="72">
        <f t="shared" si="0"/>
        <v>0.28389181833645177</v>
      </c>
      <c r="T15" s="72">
        <f t="shared" si="0"/>
        <v>7.4162272495322326E-2</v>
      </c>
      <c r="U15" s="72">
        <f t="shared" si="0"/>
        <v>1.1056302092192549E-2</v>
      </c>
      <c r="V15" s="73">
        <f t="shared" si="0"/>
        <v>2.1432216363327098E-2</v>
      </c>
      <c r="W15" s="67">
        <f t="shared" si="0"/>
        <v>1.0000000000000002</v>
      </c>
      <c r="X15" s="72">
        <f t="shared" si="0"/>
        <v>0.73214285714285721</v>
      </c>
      <c r="Y15" s="72">
        <f t="shared" si="0"/>
        <v>0.17857142857142858</v>
      </c>
      <c r="Z15" s="72">
        <f t="shared" si="0"/>
        <v>7.1428571428571425E-2</v>
      </c>
      <c r="AA15" s="72">
        <f t="shared" si="0"/>
        <v>0</v>
      </c>
      <c r="AB15" s="73">
        <f t="shared" si="0"/>
        <v>1.7857142857142856E-2</v>
      </c>
      <c r="AC15" s="67">
        <f t="shared" si="0"/>
        <v>1</v>
      </c>
      <c r="AD15" s="72">
        <f t="shared" si="0"/>
        <v>0.83333333333333337</v>
      </c>
      <c r="AE15" s="72">
        <f t="shared" si="0"/>
        <v>0.1</v>
      </c>
      <c r="AF15" s="72">
        <f t="shared" si="0"/>
        <v>3.3333333333333333E-2</v>
      </c>
      <c r="AG15" s="72">
        <f t="shared" si="0"/>
        <v>2.2222222222222223E-2</v>
      </c>
      <c r="AH15" s="73">
        <f t="shared" si="0"/>
        <v>1.1111111111111112E-2</v>
      </c>
      <c r="AI15" s="6"/>
      <c r="AJ15" s="6"/>
      <c r="AK15" s="6"/>
      <c r="AL15" s="6"/>
    </row>
    <row r="16" spans="1:38" x14ac:dyDescent="0.2">
      <c r="A16" s="8" t="s">
        <v>57</v>
      </c>
      <c r="B16" s="74" t="s">
        <v>58</v>
      </c>
      <c r="C16" s="75"/>
      <c r="D16" s="76"/>
      <c r="E16" s="77"/>
      <c r="F16" s="78"/>
      <c r="G16" s="79"/>
      <c r="H16" s="79"/>
      <c r="I16" s="79"/>
      <c r="J16" s="80"/>
      <c r="K16" s="77"/>
      <c r="L16" s="78"/>
      <c r="M16" s="79"/>
      <c r="N16" s="79"/>
      <c r="O16" s="79"/>
      <c r="P16" s="81"/>
      <c r="Q16" s="77"/>
      <c r="R16" s="78"/>
      <c r="S16" s="79"/>
      <c r="T16" s="79"/>
      <c r="U16" s="79"/>
      <c r="V16" s="80"/>
      <c r="W16" s="77"/>
      <c r="X16" s="78"/>
      <c r="Y16" s="79"/>
      <c r="Z16" s="79"/>
      <c r="AA16" s="79"/>
      <c r="AB16" s="80"/>
      <c r="AC16" s="77"/>
      <c r="AD16" s="78"/>
      <c r="AE16" s="79"/>
      <c r="AF16" s="79"/>
      <c r="AG16" s="79"/>
      <c r="AH16" s="80"/>
      <c r="AI16" s="9"/>
      <c r="AJ16" s="9"/>
      <c r="AK16" s="9"/>
      <c r="AL16" s="9"/>
    </row>
    <row r="17" spans="1:38" x14ac:dyDescent="0.2">
      <c r="A17" s="7">
        <v>1</v>
      </c>
      <c r="B17" s="64" t="s">
        <v>59</v>
      </c>
      <c r="C17" s="65"/>
      <c r="D17" s="66"/>
      <c r="E17" s="67">
        <f>SUM(F17:J17)</f>
        <v>0</v>
      </c>
      <c r="F17" s="68">
        <f>IF(('[1]כללי א1'!E20+'[1]כללי א1'!D20)=0,0,('[1]כללי א1'!E20+'[1]כללי א1'!D20)/'[1]כללי א1'!$C$22)</f>
        <v>0</v>
      </c>
      <c r="G17" s="68">
        <f>IF('[1]כללי א1'!F20=0,0,'[1]כללי א1'!F20/'[1]כללי א1'!$C$22)</f>
        <v>0</v>
      </c>
      <c r="H17" s="68">
        <f>IF('[1]כללי א1'!G20=0,0,'[1]כללי א1'!G20/'[1]כללי א1'!$C$22)</f>
        <v>0</v>
      </c>
      <c r="I17" s="68">
        <f>IF('[1]כללי א1'!H20=0,0,'[1]כללי א1'!H20/'[1]כללי א1'!$C$22)</f>
        <v>0</v>
      </c>
      <c r="J17" s="69">
        <f>IF('[1]כללי א1'!I20=0,0,'[1]כללי א1'!I20/'[1]כללי א1'!$C$22)</f>
        <v>0</v>
      </c>
      <c r="K17" s="67">
        <f>SUM(L17:P17)</f>
        <v>0</v>
      </c>
      <c r="L17" s="68">
        <f>IF(('[1]כללי א1'!L20+'[1]כללי א1'!K20)=0,0,('[1]כללי א1'!L20+'[1]כללי א1'!K20)/'[1]כללי א1'!$J$22)</f>
        <v>0</v>
      </c>
      <c r="M17" s="68">
        <f>IF('[1]כללי א1'!M20=0,0,'[1]כללי א1'!M20/'[1]כללי א1'!$J$22)</f>
        <v>0</v>
      </c>
      <c r="N17" s="68">
        <f>IF('[1]כללי א1'!N20=0,0,'[1]כללי א1'!N20/'[1]כללי א1'!$J$22)</f>
        <v>0</v>
      </c>
      <c r="O17" s="68">
        <f>IF('[1]כללי א1'!O20=0,0,'[1]כללי א1'!O20/'[1]כללי א1'!$J$22)</f>
        <v>0</v>
      </c>
      <c r="P17" s="82">
        <f>IF('[1]כללי א1'!P20=0,0,'[1]כללי א1'!P20/'[1]כללי א1'!$J$22)</f>
        <v>0</v>
      </c>
      <c r="Q17" s="67">
        <f>SUM(R17:V17)</f>
        <v>0</v>
      </c>
      <c r="R17" s="68">
        <f>IF(('[1]כללי א1'!S20+'[1]כללי א1'!R20)=0,0,('[1]כללי א1'!S20+'[1]כללי א1'!R20)/'[1]כללי א1'!$Q$22)</f>
        <v>0</v>
      </c>
      <c r="S17" s="68">
        <f>IF('[1]כללי א1'!T20=0,0,'[1]כללי א1'!T20/'[1]כללי א1'!$Q$22)</f>
        <v>0</v>
      </c>
      <c r="T17" s="68">
        <f>IF('[1]כללי א1'!U20=0,0,'[1]כללי א1'!U20/'[1]כללי א1'!$Q$22)</f>
        <v>0</v>
      </c>
      <c r="U17" s="68">
        <f>IF('[1]כללי א1'!V20=0,0,'[1]כללי א1'!V20/'[1]כללי א1'!$Q$22)</f>
        <v>0</v>
      </c>
      <c r="V17" s="69">
        <f>IF('[1]כללי א1'!W20=0,0,'[1]כללי א1'!W20/'[1]כללי א1'!$Q$22)</f>
        <v>0</v>
      </c>
      <c r="W17" s="67">
        <f>SUM(X17:AB17)</f>
        <v>0</v>
      </c>
      <c r="X17" s="68">
        <f>IF(('[1]כללי א1'!Z20+'[1]כללי א1'!Y20)=0,0,('[1]כללי א1'!Z20+'[1]כללי א1'!Y20)/'[1]כללי א1'!$X$22)</f>
        <v>0</v>
      </c>
      <c r="Y17" s="68">
        <f>IF('[1]כללי א1'!AA20=0,0,'[1]כללי א1'!AA20/'[1]כללי א1'!$X$22)</f>
        <v>0</v>
      </c>
      <c r="Z17" s="68">
        <f>IF('[1]כללי א1'!AB20=0,0,'[1]כללי א1'!AB20/'[1]כללי א1'!$X$22)</f>
        <v>0</v>
      </c>
      <c r="AA17" s="68">
        <f>IF('[1]כללי א1'!AC20=0,0,'[1]כללי א1'!AC20/'[1]כללי א1'!$X$22)</f>
        <v>0</v>
      </c>
      <c r="AB17" s="83">
        <f>IF('[1]כללי א1'!AD20=0,0,'[1]כללי א1'!AD20/'[1]כללי א1'!$X$22)</f>
        <v>0</v>
      </c>
      <c r="AC17" s="67">
        <f>SUM(AD17:AH17)</f>
        <v>0</v>
      </c>
      <c r="AD17" s="68">
        <f>IF(('[1]כללי א1'!AG20+'[1]כללי א1'!AF20)=0,0,('[1]כללי א1'!AG20+'[1]כללי א1'!AF20)/'[1]כללי א1'!$AE$22)</f>
        <v>0</v>
      </c>
      <c r="AE17" s="68">
        <f>IF('[1]כללי א1'!AH20=0,0,'[1]כללי א1'!AH20/'[1]כללי א1'!$AE$22)</f>
        <v>0</v>
      </c>
      <c r="AF17" s="68">
        <f>IF('[1]כללי א1'!AI20=0,0,'[1]כללי א1'!AI20/'[1]כללי א1'!$AE$22)</f>
        <v>0</v>
      </c>
      <c r="AG17" s="68">
        <f>IF('[1]כללי א1'!AJ20=0,0,'[1]כללי א1'!AJ20/'[1]כללי א1'!$AE$22)</f>
        <v>0</v>
      </c>
      <c r="AH17" s="69">
        <f>IF('[1]כללי א1'!AK20=0,0,'[1]כללי א1'!AK20/'[1]כללי א1'!$AE$22)</f>
        <v>0</v>
      </c>
      <c r="AI17" s="6"/>
      <c r="AJ17" s="6"/>
      <c r="AK17" s="6"/>
      <c r="AL17" s="6"/>
    </row>
    <row r="18" spans="1:38" x14ac:dyDescent="0.2">
      <c r="A18" s="7">
        <v>2</v>
      </c>
      <c r="B18" s="64" t="s">
        <v>53</v>
      </c>
      <c r="C18" s="65"/>
      <c r="D18" s="66"/>
      <c r="E18" s="67">
        <f>SUM(F18:J18)</f>
        <v>0</v>
      </c>
      <c r="F18" s="68">
        <f>IF(('[1]כללי א1'!E21+'[1]כללי א1'!D21)=0,0,('[1]כללי א1'!E21+'[1]כללי א1'!D21)/'[1]כללי א1'!$C$22)</f>
        <v>0</v>
      </c>
      <c r="G18" s="68">
        <f>IF('[1]כללי א1'!F21=0,0,'[1]כללי א1'!F21/'[1]כללי א1'!$C$22)</f>
        <v>0</v>
      </c>
      <c r="H18" s="68">
        <f>IF('[1]כללי א1'!G21=0,0,'[1]כללי א1'!G21/'[1]כללי א1'!$C$22)</f>
        <v>0</v>
      </c>
      <c r="I18" s="68">
        <f>IF('[1]כללי א1'!H21=0,0,'[1]כללי א1'!H21/'[1]כללי א1'!$C$22)</f>
        <v>0</v>
      </c>
      <c r="J18" s="69">
        <f>IF('[1]כללי א1'!I21=0,0,'[1]כללי א1'!I21/'[1]כללי א1'!$C$22)</f>
        <v>0</v>
      </c>
      <c r="K18" s="67">
        <f>SUM(L18:P18)</f>
        <v>0</v>
      </c>
      <c r="L18" s="68">
        <f>IF(('[1]כללי א1'!L21+'[1]כללי א1'!K21)=0,0,('[1]כללי א1'!L21+'[1]כללי א1'!K21)/'[1]כללי א1'!$J$22)</f>
        <v>0</v>
      </c>
      <c r="M18" s="68">
        <f>IF('[1]כללי א1'!M21=0,0,'[1]כללי א1'!M21/'[1]כללי א1'!$J$22)</f>
        <v>0</v>
      </c>
      <c r="N18" s="68">
        <f>IF('[1]כללי א1'!N21=0,0,'[1]כללי א1'!N21/'[1]כללי א1'!$J$22)</f>
        <v>0</v>
      </c>
      <c r="O18" s="68">
        <f>IF('[1]כללי א1'!O21=0,0,'[1]כללי א1'!O21/'[1]כללי א1'!$J$22)</f>
        <v>0</v>
      </c>
      <c r="P18" s="82">
        <f>IF('[1]כללי א1'!P21=0,0,'[1]כללי א1'!P21/'[1]כללי א1'!$J$22)</f>
        <v>0</v>
      </c>
      <c r="Q18" s="67">
        <f>SUM(R18:V18)</f>
        <v>0</v>
      </c>
      <c r="R18" s="68">
        <f>IF(('[1]כללי א1'!S21+'[1]כללי א1'!R21)=0,0,('[1]כללי א1'!S21+'[1]כללי א1'!R21)/'[1]כללי א1'!$Q$22)</f>
        <v>0</v>
      </c>
      <c r="S18" s="68">
        <f>IF('[1]כללי א1'!T21=0,0,'[1]כללי א1'!T21/'[1]כללי א1'!$Q$22)</f>
        <v>0</v>
      </c>
      <c r="T18" s="68">
        <f>IF('[1]כללי א1'!U21=0,0,'[1]כללי א1'!U21/'[1]כללי א1'!$Q$22)</f>
        <v>0</v>
      </c>
      <c r="U18" s="68">
        <f>IF('[1]כללי א1'!V21=0,0,'[1]כללי א1'!V21/'[1]כללי א1'!$Q$22)</f>
        <v>0</v>
      </c>
      <c r="V18" s="69">
        <f>IF('[1]כללי א1'!W21=0,0,'[1]כללי א1'!W21/'[1]כללי א1'!$Q$22)</f>
        <v>0</v>
      </c>
      <c r="W18" s="67">
        <f>SUM(X18:AB18)</f>
        <v>0</v>
      </c>
      <c r="X18" s="68">
        <f>IF(('[1]כללי א1'!Z21+'[1]כללי א1'!Y21)=0,0,('[1]כללי א1'!Z21+'[1]כללי א1'!Y21)/'[1]כללי א1'!$X$22)</f>
        <v>0</v>
      </c>
      <c r="Y18" s="68">
        <f>IF('[1]כללי א1'!AA21=0,0,'[1]כללי א1'!AA21/'[1]כללי א1'!$X$22)</f>
        <v>0</v>
      </c>
      <c r="Z18" s="68">
        <f>IF('[1]כללי א1'!AB21=0,0,'[1]כללי א1'!AB21/'[1]כללי א1'!$X$22)</f>
        <v>0</v>
      </c>
      <c r="AA18" s="68">
        <f>IF('[1]כללי א1'!AC21=0,0,'[1]כללי א1'!AC21/'[1]כללי א1'!$X$22)</f>
        <v>0</v>
      </c>
      <c r="AB18" s="83">
        <f>IF('[1]כללי א1'!AD21=0,0,'[1]כללי א1'!AD21/'[1]כללי א1'!$X$22)</f>
        <v>0</v>
      </c>
      <c r="AC18" s="67">
        <f>SUM(AD18:AH18)</f>
        <v>0</v>
      </c>
      <c r="AD18" s="68">
        <f>IF(('[1]כללי א1'!AG21+'[1]כללי א1'!AF21)=0,0,('[1]כללי א1'!AG21+'[1]כללי א1'!AF21)/'[1]כללי א1'!$AE$22)</f>
        <v>0</v>
      </c>
      <c r="AE18" s="68">
        <f>IF('[1]כללי א1'!AH21=0,0,'[1]כללי א1'!AH21/'[1]כללי א1'!$AE$22)</f>
        <v>0</v>
      </c>
      <c r="AF18" s="68">
        <f>IF('[1]כללי א1'!AI21=0,0,'[1]כללי א1'!AI21/'[1]כללי א1'!$AE$22)</f>
        <v>0</v>
      </c>
      <c r="AG18" s="68">
        <f>IF('[1]כללי א1'!AJ21=0,0,'[1]כללי א1'!AJ21/'[1]כללי א1'!$AE$22)</f>
        <v>0</v>
      </c>
      <c r="AH18" s="69">
        <f>IF('[1]כללי א1'!AK21=0,0,'[1]כללי א1'!AK21/'[1]כללי א1'!$AE$22)</f>
        <v>0</v>
      </c>
      <c r="AI18" s="6"/>
      <c r="AJ18" s="6"/>
      <c r="AK18" s="6"/>
      <c r="AL18" s="6"/>
    </row>
    <row r="19" spans="1:38" x14ac:dyDescent="0.2">
      <c r="A19" s="7">
        <v>3</v>
      </c>
      <c r="B19" s="64" t="s">
        <v>60</v>
      </c>
      <c r="C19" s="65"/>
      <c r="D19" s="66"/>
      <c r="E19" s="67">
        <f>SUM(E17:E18)</f>
        <v>0</v>
      </c>
      <c r="F19" s="72">
        <f t="shared" ref="F19:AH19" si="1">SUM(F17:F18)</f>
        <v>0</v>
      </c>
      <c r="G19" s="72">
        <f>SUM(G17:G18)</f>
        <v>0</v>
      </c>
      <c r="H19" s="72">
        <f>SUM(H17:H18)</f>
        <v>0</v>
      </c>
      <c r="I19" s="72">
        <f>SUM(I17:I18)</f>
        <v>0</v>
      </c>
      <c r="J19" s="73">
        <f>SUM(J17:J18)</f>
        <v>0</v>
      </c>
      <c r="K19" s="67">
        <f>SUM(K17:K18)</f>
        <v>0</v>
      </c>
      <c r="L19" s="72">
        <f t="shared" ref="L19" si="2">SUM(L17:L18)</f>
        <v>0</v>
      </c>
      <c r="M19" s="84">
        <f t="shared" si="1"/>
        <v>0</v>
      </c>
      <c r="N19" s="84">
        <f t="shared" si="1"/>
        <v>0</v>
      </c>
      <c r="O19" s="84">
        <f t="shared" si="1"/>
        <v>0</v>
      </c>
      <c r="P19" s="85">
        <f t="shared" si="1"/>
        <v>0</v>
      </c>
      <c r="Q19" s="67">
        <f>SUM(Q17:Q18)</f>
        <v>0</v>
      </c>
      <c r="R19" s="72">
        <f t="shared" ref="R19" si="3">SUM(R17:R18)</f>
        <v>0</v>
      </c>
      <c r="S19" s="84">
        <f t="shared" si="1"/>
        <v>0</v>
      </c>
      <c r="T19" s="84">
        <f t="shared" si="1"/>
        <v>0</v>
      </c>
      <c r="U19" s="84">
        <f t="shared" si="1"/>
        <v>0</v>
      </c>
      <c r="V19" s="73">
        <f t="shared" si="1"/>
        <v>0</v>
      </c>
      <c r="W19" s="67">
        <f>SUM(W17:W18)</f>
        <v>0</v>
      </c>
      <c r="X19" s="72">
        <f t="shared" ref="X19" si="4">SUM(X17:X18)</f>
        <v>0</v>
      </c>
      <c r="Y19" s="84">
        <f t="shared" si="1"/>
        <v>0</v>
      </c>
      <c r="Z19" s="84">
        <f t="shared" si="1"/>
        <v>0</v>
      </c>
      <c r="AA19" s="84">
        <f t="shared" si="1"/>
        <v>0</v>
      </c>
      <c r="AB19" s="73">
        <f t="shared" si="1"/>
        <v>0</v>
      </c>
      <c r="AC19" s="67">
        <f>SUM(AC17:AC18)</f>
        <v>0</v>
      </c>
      <c r="AD19" s="72">
        <f t="shared" ref="AD19" si="5">SUM(AD17:AD18)</f>
        <v>0</v>
      </c>
      <c r="AE19" s="84">
        <f t="shared" si="1"/>
        <v>0</v>
      </c>
      <c r="AF19" s="84">
        <f t="shared" si="1"/>
        <v>0</v>
      </c>
      <c r="AG19" s="84">
        <f t="shared" si="1"/>
        <v>0</v>
      </c>
      <c r="AH19" s="73">
        <f t="shared" si="1"/>
        <v>0</v>
      </c>
      <c r="AI19" s="6"/>
      <c r="AJ19" s="6"/>
      <c r="AK19" s="6"/>
      <c r="AL19" s="6"/>
    </row>
    <row r="20" spans="1:38" x14ac:dyDescent="0.2">
      <c r="A20" s="8" t="s">
        <v>61</v>
      </c>
      <c r="B20" s="74" t="s">
        <v>62</v>
      </c>
      <c r="C20" s="75"/>
      <c r="D20" s="76"/>
      <c r="E20" s="77"/>
      <c r="F20" s="78"/>
      <c r="G20" s="79"/>
      <c r="H20" s="79"/>
      <c r="I20" s="79"/>
      <c r="J20" s="80"/>
      <c r="K20" s="77"/>
      <c r="L20" s="78"/>
      <c r="M20" s="79"/>
      <c r="N20" s="79"/>
      <c r="O20" s="79"/>
      <c r="P20" s="81"/>
      <c r="Q20" s="77"/>
      <c r="R20" s="78"/>
      <c r="S20" s="79"/>
      <c r="T20" s="79"/>
      <c r="U20" s="79"/>
      <c r="V20" s="80"/>
      <c r="W20" s="77"/>
      <c r="X20" s="78"/>
      <c r="Y20" s="79"/>
      <c r="Z20" s="79"/>
      <c r="AA20" s="79"/>
      <c r="AB20" s="80"/>
      <c r="AC20" s="77"/>
      <c r="AD20" s="78"/>
      <c r="AE20" s="79"/>
      <c r="AF20" s="79"/>
      <c r="AG20" s="79"/>
      <c r="AH20" s="80"/>
      <c r="AI20" s="6"/>
      <c r="AJ20" s="6"/>
      <c r="AK20" s="6"/>
      <c r="AL20" s="6"/>
    </row>
    <row r="21" spans="1:38" x14ac:dyDescent="0.2">
      <c r="A21" s="7">
        <v>1</v>
      </c>
      <c r="B21" s="64" t="s">
        <v>59</v>
      </c>
      <c r="C21" s="65"/>
      <c r="D21" s="66"/>
      <c r="E21" s="86">
        <f>SUM(F21:J21)</f>
        <v>6.4516129032258063E-2</v>
      </c>
      <c r="F21" s="87">
        <f>IF(('[1]כללי א1'!E24+'[1]כללי א1'!D24)=0,0,('[1]כללי א1'!E24+'[1]כללי א1'!D24)/'[1]כללי א1'!$C$28)</f>
        <v>3.2258064516129031E-2</v>
      </c>
      <c r="G21" s="87">
        <f>IF('[1]כללי א1'!F24=0,0,'[1]כללי א1'!F24/'[1]כללי א1'!$C$28)</f>
        <v>1.0752688172043012E-2</v>
      </c>
      <c r="H21" s="87">
        <f>IF('[1]כללי א1'!G24=0,0,'[1]כללי א1'!G24/'[1]כללי א1'!$C$28)</f>
        <v>2.1505376344086023E-2</v>
      </c>
      <c r="I21" s="87">
        <f>IF('[1]כללי א1'!H24=0,0,'[1]כללי א1'!H24/'[1]כללי א1'!$C$28)</f>
        <v>0</v>
      </c>
      <c r="J21" s="88">
        <f>IF('[1]כללי א1'!I24=0,0,'[1]כללי א1'!I24/'[1]כללי א1'!$C$28)</f>
        <v>0</v>
      </c>
      <c r="K21" s="67">
        <f>SUM(L21:P21)</f>
        <v>0.9</v>
      </c>
      <c r="L21" s="87">
        <f>IF(('[1]כללי א1'!L24+'[1]כללי א1'!K24)=0,0,('[1]כללי א1'!L24+'[1]כללי א1'!K24)/'[1]כללי א1'!$J$28)</f>
        <v>0.5</v>
      </c>
      <c r="M21" s="87">
        <f>IF('[1]כללי א1'!M24=0,0,'[1]כללי א1'!M24/'[1]כללי א1'!$J$28)</f>
        <v>0.4</v>
      </c>
      <c r="N21" s="87">
        <f>IF('[1]כללי א1'!N24=0,0,'[1]כללי א1'!N24/'[1]כללי א1'!$J$28)</f>
        <v>0</v>
      </c>
      <c r="O21" s="87">
        <f>IF('[1]כללי א1'!O24=0,0,'[1]כללי א1'!O24/'[1]כללי א1'!$J$28)</f>
        <v>0</v>
      </c>
      <c r="P21" s="89">
        <f>IF('[1]כללי א1'!P24=0,0,'[1]כללי א1'!P24/'[1]כללי א1'!$J$28)</f>
        <v>0</v>
      </c>
      <c r="Q21" s="67">
        <f>SUM(R21:V21)</f>
        <v>0.38235294117647056</v>
      </c>
      <c r="R21" s="87">
        <f>IF(('[1]כללי א1'!S24+'[1]כללי א1'!R24)=0,0,('[1]כללי א1'!S24+'[1]כללי א1'!R24)/'[1]כללי א1'!$Q$28)</f>
        <v>0.16176470588235295</v>
      </c>
      <c r="S21" s="87">
        <f>IF('[1]כללי א1'!T24=0,0,'[1]כללי א1'!T24/'[1]כללי א1'!$Q$28)</f>
        <v>2.5735294117647058E-2</v>
      </c>
      <c r="T21" s="87">
        <f>IF('[1]כללי א1'!U24=0,0,'[1]כללי א1'!U24/'[1]כללי א1'!$Q$28)</f>
        <v>2.5735294117647058E-2</v>
      </c>
      <c r="U21" s="87">
        <f>IF('[1]כללי א1'!V24=0,0,'[1]כללי א1'!V24/'[1]כללי א1'!$Q$28)</f>
        <v>2.5735294117647058E-2</v>
      </c>
      <c r="V21" s="88">
        <f>IF('[1]כללי א1'!W24=0,0,'[1]כללי א1'!W24/'[1]כללי א1'!$Q$28)</f>
        <v>0.14338235294117646</v>
      </c>
      <c r="W21" s="67">
        <f>SUM(X21:AB21)</f>
        <v>0</v>
      </c>
      <c r="X21" s="87">
        <f>IF(('[1]כללי א1'!Z24+'[1]כללי א1'!Y24)=0,0,('[1]כללי א1'!Z24+'[1]כללי א1'!Y24)/'[1]כללי א1'!$X$28)</f>
        <v>0</v>
      </c>
      <c r="Y21" s="87">
        <f>IF('[1]כללי א1'!AA24=0,0,'[1]כללי א1'!AA24/'[1]כללי א1'!$X$28)</f>
        <v>0</v>
      </c>
      <c r="Z21" s="87">
        <f>IF('[1]כללי א1'!AB24=0,0,'[1]כללי א1'!AB24/'[1]כללי א1'!$X$28)</f>
        <v>0</v>
      </c>
      <c r="AA21" s="87">
        <f>IF('[1]כללי א1'!AC24=0,0,'[1]כללי א1'!AC24/'[1]כללי א1'!$X$28)</f>
        <v>0</v>
      </c>
      <c r="AB21" s="90">
        <f>IF('[1]כללי א1'!AD24=0,0,'[1]כללי א1'!AD24/'[1]כללי א1'!$X$28)</f>
        <v>0</v>
      </c>
      <c r="AC21" s="67">
        <f>SUM(AD21:AH21)</f>
        <v>0</v>
      </c>
      <c r="AD21" s="87">
        <f>IF(('[1]כללי א1'!AG24+'[1]כללי א1'!AF24)=0,0,('[1]כללי א1'!AG24+'[1]כללי א1'!AF24)/'[1]כללי א1'!$AE$28)</f>
        <v>0</v>
      </c>
      <c r="AE21" s="87">
        <f>IF('[1]כללי א1'!AH24=0,0,'[1]כללי א1'!AH24/'[1]כללי א1'!$AE$28)</f>
        <v>0</v>
      </c>
      <c r="AF21" s="87">
        <f>IF('[1]כללי א1'!AI24=0,0,'[1]כללי א1'!AI24/'[1]כללי א1'!$AE$28)</f>
        <v>0</v>
      </c>
      <c r="AG21" s="87">
        <f>IF('[1]כללי א1'!AJ24=0,0,'[1]כללי א1'!AJ24/'[1]כללי א1'!$AE$28)</f>
        <v>0</v>
      </c>
      <c r="AH21" s="88">
        <f>IF('[1]כללי א1'!AK24=0,0,'[1]כללי א1'!AK24/'[1]כללי א1'!$AE$28)</f>
        <v>0</v>
      </c>
      <c r="AI21" s="6"/>
      <c r="AJ21" s="6"/>
      <c r="AK21" s="6"/>
      <c r="AL21" s="6"/>
    </row>
    <row r="22" spans="1:38" x14ac:dyDescent="0.2">
      <c r="A22" s="7">
        <v>2</v>
      </c>
      <c r="B22" s="64" t="s">
        <v>53</v>
      </c>
      <c r="C22" s="65"/>
      <c r="D22" s="66"/>
      <c r="E22" s="86">
        <f>SUM(F22:J22)</f>
        <v>2.1505376344086023E-2</v>
      </c>
      <c r="F22" s="87">
        <f>IF(('[1]כללי א1'!E25+'[1]כללי א1'!D25)=0,0,('[1]כללי א1'!E25+'[1]כללי א1'!D25)/'[1]כללי א1'!$C$28)</f>
        <v>0</v>
      </c>
      <c r="G22" s="87">
        <f>IF('[1]כללי א1'!F25=0,0,'[1]כללי א1'!F25/'[1]כללי א1'!$C$28)</f>
        <v>2.1505376344086023E-2</v>
      </c>
      <c r="H22" s="87">
        <f>IF('[1]כללי א1'!G25=0,0,'[1]כללי א1'!G25/'[1]כללי א1'!$C$28)</f>
        <v>0</v>
      </c>
      <c r="I22" s="87">
        <f>IF('[1]כללי א1'!H25=0,0,'[1]כללי א1'!H25/'[1]כללי א1'!$C$28)</f>
        <v>0</v>
      </c>
      <c r="J22" s="88">
        <f>IF('[1]כללי א1'!I25=0,0,'[1]כללי א1'!I25/'[1]כללי א1'!$C$28)</f>
        <v>0</v>
      </c>
      <c r="K22" s="67">
        <f>SUM(L22:P22)</f>
        <v>0.1</v>
      </c>
      <c r="L22" s="87">
        <f>IF(('[1]כללי א1'!L25+'[1]כללי א1'!K25)=0,0,('[1]כללי א1'!L25+'[1]כללי א1'!K25)/'[1]כללי א1'!$J$28)</f>
        <v>0</v>
      </c>
      <c r="M22" s="87">
        <f>IF('[1]כללי א1'!M25=0,0,'[1]כללי א1'!M25/'[1]כללי א1'!$J$28)</f>
        <v>0</v>
      </c>
      <c r="N22" s="87">
        <f>IF('[1]כללי א1'!N25=0,0,'[1]כללי א1'!N25/'[1]כללי א1'!$J$28)</f>
        <v>0.1</v>
      </c>
      <c r="O22" s="87">
        <f>IF('[1]כללי א1'!O25=0,0,'[1]כללי א1'!O25/'[1]כללי א1'!$J$28)</f>
        <v>0</v>
      </c>
      <c r="P22" s="89">
        <f>IF('[1]כללי א1'!P25=0,0,'[1]כללי א1'!P25/'[1]כללי א1'!$J$28)</f>
        <v>0</v>
      </c>
      <c r="Q22" s="67">
        <f>SUM(R22:V22)</f>
        <v>0.61029411764705876</v>
      </c>
      <c r="R22" s="87">
        <f>IF(('[1]כללי א1'!S25+'[1]כללי א1'!R25)=0,0,('[1]כללי א1'!S25+'[1]כללי א1'!R25)/'[1]כללי א1'!$Q$28)</f>
        <v>0.3014705882352941</v>
      </c>
      <c r="S22" s="87">
        <f>IF('[1]כללי א1'!T25=0,0,'[1]כללי א1'!T25/'[1]כללי א1'!$Q$28)</f>
        <v>0.19852941176470587</v>
      </c>
      <c r="T22" s="87">
        <f>IF('[1]כללי א1'!U25=0,0,'[1]כללי א1'!U25/'[1]כללי א1'!$Q$28)</f>
        <v>5.1470588235294115E-2</v>
      </c>
      <c r="U22" s="87">
        <f>IF('[1]כללי א1'!V25=0,0,'[1]כללי א1'!V25/'[1]כללי א1'!$Q$28)</f>
        <v>1.4705882352941176E-2</v>
      </c>
      <c r="V22" s="88">
        <f>IF('[1]כללי א1'!W25=0,0,'[1]כללי א1'!W25/'[1]כללי א1'!$Q$28)</f>
        <v>4.4117647058823532E-2</v>
      </c>
      <c r="W22" s="67">
        <f>SUM(X22:AB22)</f>
        <v>0</v>
      </c>
      <c r="X22" s="87">
        <f>IF(('[1]כללי א1'!Z25+'[1]כללי א1'!Y25)=0,0,('[1]כללי א1'!Z25+'[1]כללי א1'!Y25)/'[1]כללי א1'!$X$28)</f>
        <v>0</v>
      </c>
      <c r="Y22" s="87">
        <f>IF('[1]כללי א1'!AA25=0,0,'[1]כללי א1'!AA25/'[1]כללי א1'!$X$28)</f>
        <v>0</v>
      </c>
      <c r="Z22" s="87">
        <f>IF('[1]כללי א1'!AB25=0,0,'[1]כללי א1'!AB25/'[1]כללי א1'!$X$28)</f>
        <v>0</v>
      </c>
      <c r="AA22" s="87">
        <f>IF('[1]כללי א1'!AC25=0,0,'[1]כללי א1'!AC25/'[1]כללי א1'!$X$28)</f>
        <v>0</v>
      </c>
      <c r="AB22" s="90">
        <f>IF('[1]כללי א1'!AD25=0,0,'[1]כללי א1'!AD25/'[1]כללי א1'!$X$28)</f>
        <v>0</v>
      </c>
      <c r="AC22" s="67">
        <f>SUM(AD22:AH22)</f>
        <v>0</v>
      </c>
      <c r="AD22" s="87">
        <f>IF(('[1]כללי א1'!AG25+'[1]כללי א1'!AF25)=0,0,('[1]כללי א1'!AG25+'[1]כללי א1'!AF25)/'[1]כללי א1'!$AE$28)</f>
        <v>0</v>
      </c>
      <c r="AE22" s="87">
        <f>IF('[1]כללי א1'!AH25=0,0,'[1]כללי א1'!AH25/'[1]כללי א1'!$AE$28)</f>
        <v>0</v>
      </c>
      <c r="AF22" s="87">
        <f>IF('[1]כללי א1'!AI25=0,0,'[1]כללי א1'!AI25/'[1]כללי א1'!$AE$28)</f>
        <v>0</v>
      </c>
      <c r="AG22" s="87">
        <f>IF('[1]כללי א1'!AJ25=0,0,'[1]כללי א1'!AJ25/'[1]כללי א1'!$AE$28)</f>
        <v>0</v>
      </c>
      <c r="AH22" s="88">
        <f>IF('[1]כללי א1'!AK25=0,0,'[1]כללי א1'!AK25/'[1]כללי א1'!$AE$28)</f>
        <v>0</v>
      </c>
      <c r="AI22" s="6"/>
      <c r="AJ22" s="6"/>
      <c r="AK22" s="6"/>
      <c r="AL22" s="6"/>
    </row>
    <row r="23" spans="1:38" x14ac:dyDescent="0.2">
      <c r="A23" s="7">
        <v>3</v>
      </c>
      <c r="B23" s="64" t="s">
        <v>63</v>
      </c>
      <c r="C23" s="65"/>
      <c r="D23" s="66"/>
      <c r="E23" s="86">
        <f>SUM(F23:J23)</f>
        <v>0.91397849462365577</v>
      </c>
      <c r="F23" s="87">
        <f>IF(('[1]כללי א1'!E26+'[1]כללי א1'!D26)=0,0,('[1]כללי א1'!E26+'[1]כללי א1'!D26)/'[1]כללי א1'!$C$28)</f>
        <v>0.12903225806451613</v>
      </c>
      <c r="G23" s="87">
        <f>IF('[1]כללי א1'!F26=0,0,'[1]כללי א1'!F26/'[1]כללי א1'!$C$28)</f>
        <v>0.43010752688172044</v>
      </c>
      <c r="H23" s="87">
        <f>IF('[1]כללי א1'!G26=0,0,'[1]כללי א1'!G26/'[1]כללי א1'!$C$28)</f>
        <v>0.31182795698924731</v>
      </c>
      <c r="I23" s="87">
        <f>IF('[1]כללי א1'!H26=0,0,'[1]כללי א1'!H26/'[1]כללי א1'!$C$28)</f>
        <v>4.3010752688172046E-2</v>
      </c>
      <c r="J23" s="88">
        <f>IF('[1]כללי א1'!I26=0,0,'[1]כללי א1'!I26/'[1]כללי א1'!$C$28)</f>
        <v>0</v>
      </c>
      <c r="K23" s="67">
        <f>SUM(L23:P23)</f>
        <v>0</v>
      </c>
      <c r="L23" s="87">
        <f>IF(('[1]כללי א1'!L26+'[1]כללי א1'!K26)=0,0,('[1]כללי א1'!L26+'[1]כללי א1'!K26)/'[1]כללי א1'!$J$28)</f>
        <v>0</v>
      </c>
      <c r="M23" s="87">
        <f>IF('[1]כללי א1'!M26=0,0,'[1]כללי א1'!M26/'[1]כללי א1'!$J$28)</f>
        <v>0</v>
      </c>
      <c r="N23" s="87">
        <f>IF('[1]כללי א1'!N26=0,0,'[1]כללי א1'!N26/'[1]כללי א1'!$J$28)</f>
        <v>0</v>
      </c>
      <c r="O23" s="87">
        <f>IF('[1]כללי א1'!O26=0,0,'[1]כללי א1'!O26/'[1]כללי א1'!$J$28)</f>
        <v>0</v>
      </c>
      <c r="P23" s="89">
        <f>IF('[1]כללי א1'!P26=0,0,'[1]כללי א1'!P26/'[1]כללי א1'!$J$28)</f>
        <v>0</v>
      </c>
      <c r="Q23" s="67">
        <f>SUM(R23:V23)</f>
        <v>7.3529411764705881E-3</v>
      </c>
      <c r="R23" s="87">
        <f>IF(('[1]כללי א1'!S26+'[1]כללי א1'!R26)=0,0,('[1]כללי א1'!S26+'[1]כללי א1'!R26)/'[1]כללי א1'!$Q$28)</f>
        <v>0</v>
      </c>
      <c r="S23" s="87">
        <f>IF('[1]כללי א1'!T26=0,0,'[1]כללי א1'!T26/'[1]כללי א1'!$Q$28)</f>
        <v>0</v>
      </c>
      <c r="T23" s="87">
        <f>IF('[1]כללי א1'!U26=0,0,'[1]כללי א1'!U26/'[1]כללי א1'!$Q$28)</f>
        <v>7.3529411764705881E-3</v>
      </c>
      <c r="U23" s="87">
        <f>IF('[1]כללי א1'!V26=0,0,'[1]כללי א1'!V26/'[1]כללי א1'!$Q$28)</f>
        <v>0</v>
      </c>
      <c r="V23" s="88">
        <f>IF('[1]כללי א1'!W26=0,0,'[1]כללי א1'!W26/'[1]כללי א1'!$Q$28)</f>
        <v>0</v>
      </c>
      <c r="W23" s="67">
        <f>SUM(X23:AB23)</f>
        <v>0</v>
      </c>
      <c r="X23" s="87">
        <f>IF(('[1]כללי א1'!Z26+'[1]כללי א1'!Y26)=0,0,('[1]כללי א1'!Z26+'[1]כללי א1'!Y26)/'[1]כללי א1'!$X$28)</f>
        <v>0</v>
      </c>
      <c r="Y23" s="87">
        <f>IF('[1]כללי א1'!AA26=0,0,'[1]כללי א1'!AA26/'[1]כללי א1'!$X$28)</f>
        <v>0</v>
      </c>
      <c r="Z23" s="87">
        <f>IF('[1]כללי א1'!AB26=0,0,'[1]כללי א1'!AB26/'[1]כללי א1'!$X$28)</f>
        <v>0</v>
      </c>
      <c r="AA23" s="87">
        <f>IF('[1]כללי א1'!AC26=0,0,'[1]כללי א1'!AC26/'[1]כללי א1'!$X$28)</f>
        <v>0</v>
      </c>
      <c r="AB23" s="90">
        <f>IF('[1]כללי א1'!AD26=0,0,'[1]כללי א1'!AD26/'[1]כללי א1'!$X$28)</f>
        <v>0</v>
      </c>
      <c r="AC23" s="67">
        <f>SUM(AD23:AH23)</f>
        <v>0</v>
      </c>
      <c r="AD23" s="87">
        <f>IF(('[1]כללי א1'!AG26+'[1]כללי א1'!AF26)=0,0,('[1]כללי א1'!AG26+'[1]כללי א1'!AF26)/'[1]כללי א1'!$AE$28)</f>
        <v>0</v>
      </c>
      <c r="AE23" s="87">
        <f>IF('[1]כללי א1'!AH26=0,0,'[1]כללי א1'!AH26/'[1]כללי א1'!$AE$28)</f>
        <v>0</v>
      </c>
      <c r="AF23" s="87">
        <f>IF('[1]כללי א1'!AI26=0,0,'[1]כללי א1'!AI26/'[1]כללי א1'!$AE$28)</f>
        <v>0</v>
      </c>
      <c r="AG23" s="87">
        <f>IF('[1]כללי א1'!AJ26=0,0,'[1]כללי א1'!AJ26/'[1]כללי א1'!$AE$28)</f>
        <v>0</v>
      </c>
      <c r="AH23" s="88">
        <f>IF('[1]כללי א1'!AK26=0,0,'[1]כללי א1'!AK26/'[1]כללי א1'!$AE$28)</f>
        <v>0</v>
      </c>
      <c r="AI23" s="6"/>
      <c r="AJ23" s="6"/>
      <c r="AK23" s="6"/>
      <c r="AL23" s="6"/>
    </row>
    <row r="24" spans="1:38" x14ac:dyDescent="0.2">
      <c r="A24" s="7">
        <v>4</v>
      </c>
      <c r="B24" s="64" t="s">
        <v>64</v>
      </c>
      <c r="C24" s="65"/>
      <c r="D24" s="66"/>
      <c r="E24" s="86">
        <f>SUM(F24:J24)</f>
        <v>0</v>
      </c>
      <c r="F24" s="87">
        <f>IF(('[1]כללי א1'!E27+'[1]כללי א1'!D27)=0,0,('[1]כללי א1'!E27+'[1]כללי א1'!D27)/'[1]כללי א1'!$C$28)</f>
        <v>0</v>
      </c>
      <c r="G24" s="87">
        <f>IF('[1]כללי א1'!F27=0,0,'[1]כללי א1'!F27/'[1]כללי א1'!$C$28)</f>
        <v>0</v>
      </c>
      <c r="H24" s="87">
        <f>IF('[1]כללי א1'!G27=0,0,'[1]כללי א1'!G27/'[1]כללי א1'!$C$28)</f>
        <v>0</v>
      </c>
      <c r="I24" s="87">
        <f>IF('[1]כללי א1'!H27=0,0,'[1]כללי א1'!H27/'[1]כללי א1'!$C$28)</f>
        <v>0</v>
      </c>
      <c r="J24" s="88">
        <f>IF('[1]כללי א1'!I27=0,0,'[1]כללי א1'!I27/'[1]כללי א1'!$C$28)</f>
        <v>0</v>
      </c>
      <c r="K24" s="67">
        <f>SUM(L24:P24)</f>
        <v>0</v>
      </c>
      <c r="L24" s="87">
        <f>IF(('[1]כללי א1'!L27+'[1]כללי א1'!K27)=0,0,('[1]כללי א1'!L27+'[1]כללי א1'!K27)/'[1]כללי א1'!$J$28)</f>
        <v>0</v>
      </c>
      <c r="M24" s="87">
        <f>IF('[1]כללי א1'!M27=0,0,'[1]כללי א1'!M27/'[1]כללי א1'!$J$28)</f>
        <v>0</v>
      </c>
      <c r="N24" s="87">
        <f>IF('[1]כללי א1'!N27=0,0,'[1]כללי א1'!N27/'[1]כללי א1'!$J$28)</f>
        <v>0</v>
      </c>
      <c r="O24" s="87">
        <f>IF('[1]כללי א1'!O27=0,0,'[1]כללי א1'!O27/'[1]כללי א1'!$J$28)</f>
        <v>0</v>
      </c>
      <c r="P24" s="89">
        <f>IF('[1]כללי א1'!P27=0,0,'[1]כללי א1'!P27/'[1]כללי א1'!$J$28)</f>
        <v>0</v>
      </c>
      <c r="Q24" s="67">
        <f>SUM(R24:V24)</f>
        <v>0</v>
      </c>
      <c r="R24" s="87">
        <f>IF(('[1]כללי א1'!S27+'[1]כללי א1'!R27)=0,0,('[1]כללי א1'!S27+'[1]כללי א1'!R27)/'[1]כללי א1'!$Q$28)</f>
        <v>0</v>
      </c>
      <c r="S24" s="87">
        <f>IF('[1]כללי א1'!T27=0,0,'[1]כללי א1'!T27/'[1]כללי א1'!$Q$28)</f>
        <v>0</v>
      </c>
      <c r="T24" s="87">
        <f>IF('[1]כללי א1'!U27=0,0,'[1]כללי א1'!U27/'[1]כללי א1'!$Q$28)</f>
        <v>0</v>
      </c>
      <c r="U24" s="87">
        <f>IF('[1]כללי א1'!V27=0,0,'[1]כללי א1'!V27/'[1]כללי א1'!$Q$28)</f>
        <v>0</v>
      </c>
      <c r="V24" s="88">
        <f>IF('[1]כללי א1'!W27=0,0,'[1]כללי א1'!W27/'[1]כללי א1'!$Q$28)</f>
        <v>0</v>
      </c>
      <c r="W24" s="67">
        <f>SUM(X24:AB24)</f>
        <v>0</v>
      </c>
      <c r="X24" s="87">
        <f>IF(('[1]כללי א1'!Z27+'[1]כללי א1'!Y27)=0,0,('[1]כללי א1'!Z27+'[1]כללי א1'!Y27)/'[1]כללי א1'!$X$28)</f>
        <v>0</v>
      </c>
      <c r="Y24" s="87">
        <f>IF('[1]כללי א1'!AA27=0,0,'[1]כללי א1'!AA27/'[1]כללי א1'!$X$28)</f>
        <v>0</v>
      </c>
      <c r="Z24" s="87">
        <f>IF('[1]כללי א1'!AB27=0,0,'[1]כללי א1'!AB27/'[1]כללי א1'!$X$28)</f>
        <v>0</v>
      </c>
      <c r="AA24" s="87">
        <f>IF('[1]כללי א1'!AC27=0,0,'[1]כללי א1'!AC27/'[1]כללי א1'!$X$28)</f>
        <v>0</v>
      </c>
      <c r="AB24" s="90">
        <f>IF('[1]כללי א1'!AD27=0,0,'[1]כללי א1'!AD27/'[1]כללי א1'!$X$28)</f>
        <v>0</v>
      </c>
      <c r="AC24" s="67">
        <f>SUM(AD24:AH24)</f>
        <v>0</v>
      </c>
      <c r="AD24" s="87">
        <f>IF(('[1]כללי א1'!AG27+'[1]כללי א1'!AF27)=0,0,('[1]כללי א1'!AG27+'[1]כללי א1'!AF27)/'[1]כללי א1'!$AE$28)</f>
        <v>0</v>
      </c>
      <c r="AE24" s="87">
        <f>IF('[1]כללי א1'!AH27=0,0,'[1]כללי א1'!AH27/'[1]כללי א1'!$AE$28)</f>
        <v>0</v>
      </c>
      <c r="AF24" s="87">
        <f>IF('[1]כללי א1'!AI27=0,0,'[1]כללי א1'!AI27/'[1]כללי א1'!$AE$28)</f>
        <v>0</v>
      </c>
      <c r="AG24" s="87">
        <f>IF('[1]כללי א1'!AJ27=0,0,'[1]כללי א1'!AJ27/'[1]כללי א1'!$AE$28)</f>
        <v>0</v>
      </c>
      <c r="AH24" s="88">
        <f>IF('[1]כללי א1'!AK27=0,0,'[1]כללי א1'!AK27/'[1]כללי א1'!$AE$28)</f>
        <v>0</v>
      </c>
      <c r="AI24" s="6"/>
      <c r="AJ24" s="6"/>
      <c r="AK24" s="6"/>
      <c r="AL24" s="6"/>
    </row>
    <row r="25" spans="1:38" ht="13.5" thickBot="1" x14ac:dyDescent="0.25">
      <c r="A25" s="10">
        <v>5</v>
      </c>
      <c r="B25" s="91" t="s">
        <v>65</v>
      </c>
      <c r="C25" s="92"/>
      <c r="D25" s="93"/>
      <c r="E25" s="94">
        <f>SUM(E21:E24)</f>
        <v>0.99999999999999989</v>
      </c>
      <c r="F25" s="95">
        <f t="shared" ref="F25:AH25" si="6">SUM(F21:F24)</f>
        <v>0.16129032258064516</v>
      </c>
      <c r="G25" s="95">
        <f>SUM(G21:G24)</f>
        <v>0.4623655913978495</v>
      </c>
      <c r="H25" s="95">
        <f>SUM(H21:H24)</f>
        <v>0.33333333333333331</v>
      </c>
      <c r="I25" s="95">
        <f>SUM(I21:I24)</f>
        <v>4.3010752688172046E-2</v>
      </c>
      <c r="J25" s="96">
        <f>SUM(J21:J24)</f>
        <v>0</v>
      </c>
      <c r="K25" s="94">
        <f t="shared" si="6"/>
        <v>1</v>
      </c>
      <c r="L25" s="95">
        <f t="shared" si="6"/>
        <v>0.5</v>
      </c>
      <c r="M25" s="97">
        <f t="shared" si="6"/>
        <v>0.4</v>
      </c>
      <c r="N25" s="97">
        <f t="shared" si="6"/>
        <v>0.1</v>
      </c>
      <c r="O25" s="97">
        <f t="shared" si="6"/>
        <v>0</v>
      </c>
      <c r="P25" s="98">
        <f t="shared" si="6"/>
        <v>0</v>
      </c>
      <c r="Q25" s="94">
        <f t="shared" si="6"/>
        <v>0.99999999999999989</v>
      </c>
      <c r="R25" s="95">
        <f t="shared" si="6"/>
        <v>0.46323529411764708</v>
      </c>
      <c r="S25" s="97">
        <f t="shared" si="6"/>
        <v>0.22426470588235292</v>
      </c>
      <c r="T25" s="97">
        <f t="shared" si="6"/>
        <v>8.455882352941177E-2</v>
      </c>
      <c r="U25" s="97">
        <f t="shared" si="6"/>
        <v>4.044117647058823E-2</v>
      </c>
      <c r="V25" s="96">
        <f t="shared" si="6"/>
        <v>0.1875</v>
      </c>
      <c r="W25" s="94">
        <f t="shared" si="6"/>
        <v>0</v>
      </c>
      <c r="X25" s="95">
        <f t="shared" si="6"/>
        <v>0</v>
      </c>
      <c r="Y25" s="97">
        <f t="shared" si="6"/>
        <v>0</v>
      </c>
      <c r="Z25" s="97">
        <f t="shared" si="6"/>
        <v>0</v>
      </c>
      <c r="AA25" s="97">
        <f t="shared" si="6"/>
        <v>0</v>
      </c>
      <c r="AB25" s="96">
        <f t="shared" si="6"/>
        <v>0</v>
      </c>
      <c r="AC25" s="94">
        <f t="shared" si="6"/>
        <v>0</v>
      </c>
      <c r="AD25" s="95">
        <f t="shared" si="6"/>
        <v>0</v>
      </c>
      <c r="AE25" s="97">
        <f t="shared" si="6"/>
        <v>0</v>
      </c>
      <c r="AF25" s="97">
        <f t="shared" si="6"/>
        <v>0</v>
      </c>
      <c r="AG25" s="97">
        <f t="shared" si="6"/>
        <v>0</v>
      </c>
      <c r="AH25" s="96">
        <f t="shared" si="6"/>
        <v>0</v>
      </c>
      <c r="AI25" s="6"/>
      <c r="AJ25" s="6"/>
      <c r="AK25" s="6"/>
      <c r="AL25" s="6"/>
    </row>
    <row r="26" spans="1:38" x14ac:dyDescent="0.2">
      <c r="A26" s="9"/>
      <c r="B26" s="11"/>
      <c r="C26" s="11"/>
      <c r="D26" s="11"/>
      <c r="E26" s="12"/>
      <c r="F26" s="12"/>
      <c r="G26" s="12"/>
      <c r="H26" s="12"/>
      <c r="I26" s="12"/>
      <c r="J26" s="12"/>
    </row>
    <row r="27" spans="1:38" x14ac:dyDescent="0.2">
      <c r="B27" s="13" t="s">
        <v>66</v>
      </c>
      <c r="C27" s="14"/>
      <c r="H27" s="6"/>
      <c r="I27" s="6"/>
      <c r="J27" s="6"/>
    </row>
    <row r="28" spans="1:38" x14ac:dyDescent="0.2">
      <c r="A28" s="9"/>
      <c r="B28" s="11"/>
      <c r="C28" s="11"/>
      <c r="D28" s="11"/>
      <c r="E28" s="12"/>
      <c r="F28" s="12"/>
      <c r="G28" s="12"/>
      <c r="H28" s="12"/>
      <c r="I28" s="12"/>
      <c r="J28" s="12"/>
    </row>
    <row r="29" spans="1:38" x14ac:dyDescent="0.2">
      <c r="A29" s="6"/>
      <c r="B29" s="11"/>
      <c r="C29" s="15"/>
      <c r="D29" s="15"/>
      <c r="E29" s="16"/>
      <c r="F29" s="16"/>
      <c r="G29" s="16"/>
      <c r="H29" s="16"/>
      <c r="I29" s="16"/>
      <c r="J29" s="16"/>
    </row>
    <row r="30" spans="1:38" x14ac:dyDescent="0.2">
      <c r="A30" s="6"/>
      <c r="B30" s="11"/>
      <c r="C30" s="11"/>
      <c r="D30" s="11"/>
      <c r="E30" s="12"/>
      <c r="F30" s="12"/>
      <c r="G30" s="12"/>
      <c r="H30" s="12"/>
      <c r="I30" s="12"/>
      <c r="J30" s="12"/>
    </row>
    <row r="31" spans="1:38" x14ac:dyDescent="0.2">
      <c r="A31" s="6"/>
      <c r="B31" s="11"/>
      <c r="C31" s="11"/>
      <c r="D31" s="11"/>
      <c r="E31" s="12"/>
      <c r="F31" s="12"/>
      <c r="G31" s="12"/>
      <c r="H31" s="12"/>
      <c r="I31" s="12"/>
      <c r="J31" s="12"/>
    </row>
    <row r="32" spans="1:38" x14ac:dyDescent="0.2">
      <c r="A32" s="17"/>
      <c r="B32" s="11"/>
      <c r="C32" s="11"/>
      <c r="D32" s="11"/>
      <c r="E32" s="12"/>
      <c r="F32" s="12"/>
      <c r="G32" s="12"/>
      <c r="H32" s="12"/>
      <c r="I32" s="12"/>
      <c r="J32" s="12"/>
    </row>
    <row r="33" spans="1:10" x14ac:dyDescent="0.2">
      <c r="A33" s="6"/>
      <c r="B33" s="11"/>
      <c r="C33" s="11"/>
      <c r="D33" s="11"/>
      <c r="E33" s="12"/>
      <c r="F33" s="12"/>
      <c r="G33" s="12"/>
      <c r="H33" s="12"/>
      <c r="I33" s="12"/>
      <c r="J33" s="12"/>
    </row>
    <row r="34" spans="1:10" x14ac:dyDescent="0.2">
      <c r="A34" s="6"/>
      <c r="B34" s="11"/>
      <c r="C34" s="11"/>
      <c r="D34" s="11"/>
      <c r="E34" s="12"/>
      <c r="F34" s="12"/>
      <c r="G34" s="12"/>
      <c r="H34" s="12"/>
      <c r="I34" s="12"/>
      <c r="J34" s="12"/>
    </row>
    <row r="35" spans="1:10" x14ac:dyDescent="0.2">
      <c r="A35" s="17"/>
      <c r="B35" s="11"/>
      <c r="C35" s="11"/>
      <c r="D35" s="11"/>
      <c r="E35" s="12"/>
      <c r="F35" s="12"/>
      <c r="G35" s="12"/>
      <c r="H35" s="12"/>
      <c r="I35" s="12"/>
      <c r="J35" s="12"/>
    </row>
    <row r="36" spans="1:10" x14ac:dyDescent="0.2">
      <c r="A36" s="6"/>
      <c r="B36" s="11"/>
      <c r="C36" s="11"/>
      <c r="D36" s="11"/>
      <c r="E36" s="12"/>
      <c r="F36" s="12"/>
      <c r="G36" s="12"/>
      <c r="H36" s="12"/>
      <c r="I36" s="12"/>
      <c r="J36" s="12"/>
    </row>
    <row r="37" spans="1:10" x14ac:dyDescent="0.2">
      <c r="A37" s="6"/>
      <c r="B37" s="11"/>
      <c r="C37" s="11"/>
      <c r="D37" s="11"/>
      <c r="E37" s="12"/>
      <c r="F37" s="12"/>
      <c r="G37" s="12"/>
      <c r="H37" s="12"/>
      <c r="I37" s="12"/>
      <c r="J37" s="12"/>
    </row>
    <row r="38" spans="1:10" x14ac:dyDescent="0.2">
      <c r="A38" s="6"/>
      <c r="B38" s="11"/>
      <c r="C38" s="11"/>
      <c r="D38" s="11"/>
      <c r="E38" s="12"/>
      <c r="F38" s="12"/>
      <c r="G38" s="12"/>
      <c r="H38" s="12"/>
      <c r="I38" s="12"/>
      <c r="J38" s="12"/>
    </row>
    <row r="39" spans="1:10" x14ac:dyDescent="0.2">
      <c r="A39" s="6"/>
    </row>
  </sheetData>
  <sheetProtection algorithmName="SHA-512" hashValue="CGE2KuNnQ1SH8sR6EcqKCGHbanUWjwE7iByTyEwrsjwEqc2qdV7JX0kFwIw/uz2Lf8wmG9tdiwDc8ZZaPNg+eQ==" saltValue="sUJxCGpr3sGsQfFtjArVUQ==" spinCount="100000" sheet="1" objects="1" scenarios="1"/>
  <mergeCells count="20">
    <mergeCell ref="B33:D33"/>
    <mergeCell ref="B34:D34"/>
    <mergeCell ref="B35:D35"/>
    <mergeCell ref="B36:D36"/>
    <mergeCell ref="B37:D37"/>
    <mergeCell ref="B38:D38"/>
    <mergeCell ref="B26:D26"/>
    <mergeCell ref="B28:D28"/>
    <mergeCell ref="B29:D29"/>
    <mergeCell ref="B30:D30"/>
    <mergeCell ref="B31:D31"/>
    <mergeCell ref="B32:D32"/>
    <mergeCell ref="B6:D9"/>
    <mergeCell ref="E6:J7"/>
    <mergeCell ref="K6:V6"/>
    <mergeCell ref="W6:AH6"/>
    <mergeCell ref="K7:P7"/>
    <mergeCell ref="Q7:V7"/>
    <mergeCell ref="W7:AB7"/>
    <mergeCell ref="AC7:AH7"/>
  </mergeCells>
  <hyperlinks>
    <hyperlink ref="B4" location="הוראות!A1" display="חזרה" xr:uid="{05177E1C-41E1-41C4-BF9A-653EAED4336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מאיה גינדי</dc:creator>
  <cp:lastModifiedBy>מאיה גינדי</cp:lastModifiedBy>
  <dcterms:created xsi:type="dcterms:W3CDTF">2023-05-28T10:37:48Z</dcterms:created>
  <dcterms:modified xsi:type="dcterms:W3CDTF">2023-05-28T10:39:39Z</dcterms:modified>
</cp:coreProperties>
</file>