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רכיבי תשואה בנוסטרו\"/>
    </mc:Choice>
  </mc:AlternateContent>
  <xr:revisionPtr revIDLastSave="0" documentId="13_ncr:1_{D7AC0243-C0AB-4321-9F61-06118F4D325C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2" l="1"/>
  <c r="M12" i="2" l="1"/>
  <c r="M37" i="2"/>
  <c r="D46" i="2" l="1"/>
  <c r="C27" i="2"/>
  <c r="C23" i="2"/>
  <c r="C21" i="2" l="1"/>
  <c r="AC7" i="1" l="1"/>
  <c r="AC8" i="1" s="1"/>
  <c r="AC9" i="1" s="1"/>
  <c r="AC10" i="1" s="1"/>
  <c r="AC11" i="1" s="1"/>
</calcChain>
</file>

<file path=xl/sharedStrings.xml><?xml version="1.0" encoding="utf-8"?>
<sst xmlns="http://schemas.openxmlformats.org/spreadsheetml/2006/main" count="248" uniqueCount="41">
  <si>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</si>
  <si>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</si>
  <si>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</si>
  <si>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</si>
  <si>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</si>
  <si>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</si>
  <si>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</si>
  <si>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</si>
  <si>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</si>
  <si>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</si>
  <si>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</si>
  <si>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</si>
  <si>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</si>
  <si>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</si>
  <si>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</si>
  <si>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</si>
  <si>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</si>
  <si>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</si>
  <si>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</si>
  <si>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</si>
  <si>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</si>
  <si>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</si>
  <si>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</si>
  <si>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</si>
  <si>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</si>
  <si>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</si>
  <si>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</si>
  <si>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</si>
  <si>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</si>
  <si>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</si>
  <si>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</si>
  <si>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</si>
  <si>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</si>
  <si>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</si>
  <si>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</si>
  <si>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</si>
  <si>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</si>
  <si>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</si>
  <si>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 xml:space="preserve">אג"ח ממשלתיות סחירות </t>
  </si>
  <si>
    <t>תעודות חוב מסחריות לא סחירות</t>
  </si>
  <si>
    <t>נתונים לרבעון 2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</si>
</sst>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  <numFmt numFmtId="181" formatCode="#,##0_ ;[Red]\(#,##0\)"/>
    <numFmt numFmtId="182" formatCode="[Color43]0.0%;[Color3]\(0.0%\)"/>
  </numFmts>
  <fonts count="2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indexed="8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6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164" fontId="4" fillId="2" borderId="2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/>
    </xf>
    <xf numFmtId="164" fontId="6" fillId="3" borderId="25" xfId="1" applyNumberFormat="1" applyFont="1" applyFill="1" applyBorder="1" applyAlignment="1">
      <alignment horizontal="right"/>
    </xf>
    <xf numFmtId="165" fontId="6" fillId="3" borderId="26" xfId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right"/>
    </xf>
    <xf numFmtId="164" fontId="4" fillId="3" borderId="28" xfId="1" applyNumberFormat="1" applyFont="1" applyFill="1" applyBorder="1" applyAlignment="1">
      <alignment horizontal="right"/>
    </xf>
    <xf numFmtId="165" fontId="4" fillId="3" borderId="29" xfId="1" applyNumberFormat="1" applyFont="1" applyFill="1" applyBorder="1" applyAlignment="1">
      <alignment horizontal="right"/>
    </xf>
    <xf numFmtId="9" fontId="8" fillId="2" borderId="3" xfId="504" applyFont="1" applyFill="1" applyBorder="1" applyAlignment="1">
      <alignment horizontal="right" vertical="center"/>
    </xf>
    <xf numFmtId="164" fontId="6" fillId="3" borderId="4" xfId="504" applyNumberFormat="1" applyFont="1" applyFill="1" applyBorder="1" applyAlignment="1">
      <alignment horizontal="right"/>
    </xf>
    <xf numFmtId="164" fontId="6" fillId="2" borderId="30" xfId="4" applyNumberFormat="1" applyFont="1" applyFill="1" applyBorder="1" applyAlignment="1">
      <alignment horizontal="right"/>
    </xf>
    <xf numFmtId="164" fontId="6" fillId="2" borderId="1" xfId="4" applyNumberFormat="1" applyFont="1" applyFill="1" applyBorder="1" applyAlignment="1">
      <alignment horizontal="right"/>
    </xf>
    <xf numFmtId="164" fontId="6" fillId="2" borderId="25" xfId="4" applyNumberFormat="1" applyFont="1" applyFill="1" applyBorder="1" applyAlignment="1">
      <alignment horizontal="right"/>
    </xf>
    <xf numFmtId="165" fontId="26" fillId="3" borderId="8" xfId="1" applyNumberFormat="1" applyFont="1" applyFill="1" applyBorder="1" applyAlignment="1">
      <alignment horizontal="right"/>
    </xf>
    <xf numFmtId="164" fontId="26" fillId="3" borderId="7" xfId="1" applyNumberFormat="1" applyFont="1" applyFill="1" applyBorder="1" applyAlignment="1">
      <alignment horizontal="right"/>
    </xf>
    <xf numFmtId="181" fontId="8" fillId="2" borderId="3" xfId="1" applyNumberFormat="1" applyFont="1" applyFill="1" applyBorder="1" applyAlignment="1">
      <alignment horizontal="right" vertical="center"/>
    </xf>
    <xf numFmtId="181" fontId="6" fillId="3" borderId="6" xfId="1" applyNumberFormat="1" applyFont="1" applyFill="1" applyBorder="1" applyAlignment="1">
      <alignment horizontal="right"/>
    </xf>
    <xf numFmtId="181" fontId="27" fillId="2" borderId="22" xfId="1" applyNumberFormat="1" applyFont="1" applyFill="1" applyBorder="1" applyAlignment="1">
      <alignment horizontal="right" vertical="center"/>
    </xf>
    <xf numFmtId="181" fontId="27" fillId="2" borderId="6" xfId="1" applyNumberFormat="1" applyFont="1" applyFill="1" applyBorder="1" applyAlignment="1">
      <alignment horizontal="right" vertical="center"/>
    </xf>
    <xf numFmtId="43" fontId="27" fillId="2" borderId="22" xfId="505" applyFont="1" applyFill="1" applyBorder="1" applyAlignment="1">
      <alignment horizontal="right" vertical="center"/>
    </xf>
    <xf numFmtId="43" fontId="6" fillId="2" borderId="1" xfId="505" applyFont="1" applyFill="1" applyBorder="1" applyAlignment="1">
      <alignment horizontal="right"/>
    </xf>
    <xf numFmtId="181" fontId="6" fillId="3" borderId="8" xfId="1" applyNumberFormat="1" applyFont="1" applyFill="1" applyBorder="1" applyAlignment="1">
      <alignment horizontal="right"/>
    </xf>
    <xf numFmtId="181" fontId="6" fillId="3" borderId="5" xfId="1" applyNumberFormat="1" applyFont="1" applyFill="1" applyBorder="1" applyAlignment="1">
      <alignment horizontal="right"/>
    </xf>
    <xf numFmtId="181" fontId="6" fillId="0" borderId="0" xfId="2" applyNumberFormat="1" applyFont="1"/>
    <xf numFmtId="181" fontId="6" fillId="2" borderId="6" xfId="1" applyNumberFormat="1" applyFont="1" applyFill="1" applyBorder="1" applyAlignment="1">
      <alignment horizontal="right"/>
    </xf>
    <xf numFmtId="181" fontId="6" fillId="3" borderId="9" xfId="1" applyNumberFormat="1" applyFont="1" applyFill="1" applyBorder="1" applyAlignment="1">
      <alignment horizontal="right"/>
    </xf>
    <xf numFmtId="182" fontId="25" fillId="2" borderId="15" xfId="504" applyNumberFormat="1" applyFont="1" applyFill="1" applyBorder="1" applyAlignment="1">
      <alignment horizontal="right"/>
    </xf>
    <xf numFmtId="182" fontId="25" fillId="3" borderId="4" xfId="504" applyNumberFormat="1" applyFont="1" applyFill="1" applyBorder="1" applyAlignment="1">
      <alignment horizontal="right"/>
    </xf>
    <xf numFmtId="182" fontId="25" fillId="3" borderId="17" xfId="504" applyNumberFormat="1" applyFont="1" applyFill="1" applyBorder="1" applyAlignment="1">
      <alignment horizontal="right"/>
    </xf>
    <xf numFmtId="182" fontId="25" fillId="3" borderId="15" xfId="504" applyNumberFormat="1" applyFont="1" applyFill="1" applyBorder="1" applyAlignment="1">
      <alignment horizontal="right"/>
    </xf>
    <xf numFmtId="181" fontId="8" fillId="2" borderId="22" xfId="1" applyNumberFormat="1" applyFont="1" applyFill="1" applyBorder="1" applyAlignment="1">
      <alignment horizontal="right" vertical="center"/>
    </xf>
    <xf numFmtId="181" fontId="6" fillId="2" borderId="3" xfId="1" applyNumberFormat="1" applyFont="1" applyFill="1" applyBorder="1" applyAlignment="1">
      <alignment horizontal="right"/>
    </xf>
    <xf numFmtId="164" fontId="6" fillId="2" borderId="32" xfId="1" applyNumberFormat="1" applyFont="1" applyFill="1" applyBorder="1" applyAlignment="1">
      <alignment horizontal="right"/>
    </xf>
    <xf numFmtId="164" fontId="8" fillId="2" borderId="28" xfId="4" applyNumberFormat="1" applyFont="1" applyFill="1" applyBorder="1" applyAlignment="1">
      <alignment horizontal="right" vertical="center"/>
    </xf>
    <xf numFmtId="165" fontId="8" fillId="2" borderId="22" xfId="1" applyNumberFormat="1" applyFont="1" applyFill="1" applyBorder="1" applyAlignment="1">
      <alignment horizontal="right" vertical="center"/>
    </xf>
    <xf numFmtId="164" fontId="6" fillId="2" borderId="33" xfId="4" applyNumberFormat="1" applyFont="1" applyFill="1" applyBorder="1" applyAlignment="1">
      <alignment horizontal="right"/>
    </xf>
    <xf numFmtId="164" fontId="8" fillId="2" borderId="23" xfId="4" applyNumberFormat="1" applyFont="1" applyFill="1" applyBorder="1" applyAlignment="1">
      <alignment horizontal="right" vertical="center"/>
    </xf>
    <xf numFmtId="165" fontId="6" fillId="2" borderId="26" xfId="1" applyNumberFormat="1" applyFont="1" applyFill="1" applyBorder="1" applyAlignment="1">
      <alignment horizontal="right"/>
    </xf>
    <xf numFmtId="165" fontId="8" fillId="2" borderId="27" xfId="1" applyNumberFormat="1" applyFont="1" applyFill="1" applyBorder="1" applyAlignment="1">
      <alignment horizontal="right" vertical="center"/>
    </xf>
    <xf numFmtId="181" fontId="6" fillId="3" borderId="34" xfId="1" applyNumberFormat="1" applyFont="1" applyFill="1" applyBorder="1" applyAlignment="1">
      <alignment horizontal="right"/>
    </xf>
    <xf numFmtId="181" fontId="6" fillId="3" borderId="13" xfId="1" applyNumberFormat="1" applyFont="1" applyFill="1" applyBorder="1" applyAlignment="1">
      <alignment horizontal="right"/>
    </xf>
    <xf numFmtId="181" fontId="8" fillId="3" borderId="27" xfId="1" applyNumberFormat="1" applyFont="1" applyFill="1" applyBorder="1" applyAlignment="1">
      <alignment horizontal="right" vertical="center"/>
    </xf>
    <xf numFmtId="164" fontId="8" fillId="3" borderId="23" xfId="504" applyNumberFormat="1" applyFont="1" applyFill="1" applyBorder="1" applyAlignment="1">
      <alignment horizontal="right" vertical="center"/>
    </xf>
    <xf numFmtId="164" fontId="6" fillId="3" borderId="1" xfId="504" applyNumberFormat="1" applyFont="1" applyFill="1" applyBorder="1" applyAlignment="1">
      <alignment horizontal="right"/>
    </xf>
    <xf numFmtId="165" fontId="8" fillId="3" borderId="27" xfId="1" applyNumberFormat="1" applyFont="1" applyFill="1" applyBorder="1" applyAlignment="1">
      <alignment horizontal="right" vertical="center"/>
    </xf>
    <xf numFmtId="164" fontId="6" fillId="3" borderId="25" xfId="4" applyNumberFormat="1" applyFont="1" applyFill="1" applyBorder="1" applyAlignment="1">
      <alignment horizontal="right"/>
    </xf>
    <xf numFmtId="164" fontId="8" fillId="3" borderId="28" xfId="4" applyNumberFormat="1" applyFont="1" applyFill="1" applyBorder="1" applyAlignment="1">
      <alignment horizontal="right" vertical="center"/>
    </xf>
    <xf numFmtId="182" fontId="25" fillId="2" borderId="1" xfId="504" applyNumberFormat="1" applyFont="1" applyFill="1" applyBorder="1" applyAlignment="1">
      <alignment horizontal="right"/>
    </xf>
    <xf numFmtId="165" fontId="8" fillId="3" borderId="22" xfId="1" applyNumberFormat="1" applyFont="1" applyFill="1" applyBorder="1" applyAlignment="1">
      <alignment horizontal="right" vertical="center"/>
    </xf>
    <xf numFmtId="164" fontId="8" fillId="3" borderId="23" xfId="4" applyNumberFormat="1" applyFont="1" applyFill="1" applyBorder="1" applyAlignment="1">
      <alignment horizontal="right" vertical="center"/>
    </xf>
    <xf numFmtId="165" fontId="6" fillId="3" borderId="3" xfId="1" applyNumberFormat="1" applyFont="1" applyFill="1" applyBorder="1" applyAlignment="1">
      <alignment horizontal="right"/>
    </xf>
    <xf numFmtId="164" fontId="6" fillId="3" borderId="1" xfId="4" applyNumberFormat="1" applyFont="1" applyFill="1" applyBorder="1" applyAlignment="1">
      <alignment horizontal="right"/>
    </xf>
    <xf numFmtId="164" fontId="6" fillId="3" borderId="1" xfId="1" applyNumberFormat="1" applyFont="1" applyFill="1" applyBorder="1" applyAlignment="1">
      <alignment horizontal="right"/>
    </xf>
    <xf numFmtId="181" fontId="6" fillId="2" borderId="34" xfId="1" applyNumberFormat="1" applyFont="1" applyFill="1" applyBorder="1" applyAlignment="1">
      <alignment horizontal="right"/>
    </xf>
    <xf numFmtId="165" fontId="6" fillId="0" borderId="35" xfId="1" applyNumberFormat="1" applyFont="1" applyFill="1" applyBorder="1"/>
    <xf numFmtId="164" fontId="6" fillId="3" borderId="31" xfId="1" applyNumberFormat="1" applyFont="1" applyFill="1" applyBorder="1" applyAlignment="1">
      <alignment horizontal="right"/>
    </xf>
    <xf numFmtId="165" fontId="8" fillId="3" borderId="10" xfId="1" applyNumberFormat="1" applyFont="1" applyFill="1" applyBorder="1" applyAlignment="1">
      <alignment horizontal="right" vertical="center"/>
    </xf>
    <xf numFmtId="165" fontId="8" fillId="3" borderId="1" xfId="1" applyNumberFormat="1" applyFont="1" applyFill="1" applyBorder="1" applyAlignment="1">
      <alignment horizontal="right" vertical="center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</cellXfs>
  <cellStyles count="506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" xfId="505" builtinId="3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" sqref="B2"/>
    </sheetView>
  </sheetViews>
  <sheetFormatPr defaultColWidth="9.125" defaultRowHeight="15" x14ac:dyDescent="0.25"/>
  <cols>
    <col min="1" max="1" width="2" style="1" customWidth="1"/>
    <col min="2" max="2" width="42.875" style="1" bestFit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4" width="10.75" style="1" bestFit="1" customWidth="1"/>
    <col min="15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33</v>
      </c>
    </row>
    <row r="2" spans="1:26" ht="18.75" x14ac:dyDescent="0.3">
      <c r="B2" s="58" t="s">
        <v>37</v>
      </c>
    </row>
    <row r="3" spans="1:26" ht="18.75" x14ac:dyDescent="0.3">
      <c r="B3" s="57" t="s">
        <v>34</v>
      </c>
      <c r="C3" s="124" t="s">
        <v>35</v>
      </c>
      <c r="D3" s="125"/>
      <c r="E3" s="125"/>
      <c r="F3" s="125"/>
      <c r="G3" s="125"/>
      <c r="H3" s="126"/>
    </row>
    <row r="4" spans="1:26" x14ac:dyDescent="0.25">
      <c r="A4" s="31"/>
      <c r="B4" s="25"/>
      <c r="C4" s="55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40</v>
      </c>
      <c r="C6" s="127" t="s">
        <v>25</v>
      </c>
      <c r="D6" s="128"/>
      <c r="E6" s="128"/>
      <c r="F6" s="128"/>
      <c r="G6" s="128"/>
      <c r="H6" s="129"/>
      <c r="I6" s="127" t="s">
        <v>29</v>
      </c>
      <c r="J6" s="128"/>
      <c r="K6" s="128"/>
      <c r="L6" s="128"/>
      <c r="M6" s="128"/>
      <c r="N6" s="129"/>
      <c r="O6" s="127" t="s">
        <v>28</v>
      </c>
      <c r="P6" s="128"/>
      <c r="Q6" s="128"/>
      <c r="R6" s="128"/>
      <c r="S6" s="128"/>
      <c r="T6" s="129"/>
      <c r="U6" s="127" t="s">
        <v>27</v>
      </c>
      <c r="V6" s="128"/>
      <c r="W6" s="128"/>
      <c r="X6" s="128"/>
      <c r="Y6" s="128"/>
      <c r="Z6" s="129"/>
    </row>
    <row r="7" spans="1:26" ht="27.75" customHeight="1" x14ac:dyDescent="0.3">
      <c r="A7" s="31"/>
      <c r="B7" s="52">
        <v>2022</v>
      </c>
      <c r="C7" s="132" t="s">
        <v>21</v>
      </c>
      <c r="D7" s="130"/>
      <c r="E7" s="130" t="s">
        <v>20</v>
      </c>
      <c r="F7" s="130"/>
      <c r="G7" s="130" t="s">
        <v>19</v>
      </c>
      <c r="H7" s="131"/>
      <c r="I7" s="132" t="s">
        <v>21</v>
      </c>
      <c r="J7" s="130"/>
      <c r="K7" s="130" t="s">
        <v>20</v>
      </c>
      <c r="L7" s="130"/>
      <c r="M7" s="130" t="s">
        <v>19</v>
      </c>
      <c r="N7" s="131"/>
      <c r="O7" s="132" t="s">
        <v>21</v>
      </c>
      <c r="P7" s="130"/>
      <c r="Q7" s="130" t="s">
        <v>20</v>
      </c>
      <c r="R7" s="130"/>
      <c r="S7" s="130" t="s">
        <v>19</v>
      </c>
      <c r="T7" s="131"/>
      <c r="U7" s="132" t="s">
        <v>21</v>
      </c>
      <c r="V7" s="130"/>
      <c r="W7" s="130" t="s">
        <v>20</v>
      </c>
      <c r="X7" s="130"/>
      <c r="Y7" s="130" t="s">
        <v>19</v>
      </c>
      <c r="Z7" s="131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44</v>
      </c>
      <c r="D9" s="93">
        <v>-0.53658536585365857</v>
      </c>
      <c r="E9" s="21"/>
      <c r="F9" s="47"/>
      <c r="G9" s="21">
        <v>56354</v>
      </c>
      <c r="H9" s="41">
        <v>0.36785075523179156</v>
      </c>
      <c r="I9" s="18">
        <v>21</v>
      </c>
      <c r="J9" s="92">
        <v>-2.1298174442190669E-2</v>
      </c>
      <c r="K9" s="18"/>
      <c r="L9" s="45"/>
      <c r="M9" s="18">
        <v>63927</v>
      </c>
      <c r="N9" s="76">
        <v>0.37048606482796193</v>
      </c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</row>
    <row r="10" spans="1:26" x14ac:dyDescent="0.25">
      <c r="A10" s="54"/>
      <c r="B10" s="43" t="s">
        <v>38</v>
      </c>
      <c r="C10" s="14">
        <v>-46</v>
      </c>
      <c r="D10" s="75">
        <v>0.56097560975609762</v>
      </c>
      <c r="E10" s="14"/>
      <c r="F10" s="42"/>
      <c r="G10" s="14">
        <v>8894</v>
      </c>
      <c r="H10" s="41">
        <v>5.8055588193057353E-2</v>
      </c>
      <c r="I10" s="90">
        <v>-72</v>
      </c>
      <c r="J10" s="40">
        <v>7.3022312373225151E-2</v>
      </c>
      <c r="K10" s="11"/>
      <c r="L10" s="40"/>
      <c r="M10" s="11">
        <v>9100</v>
      </c>
      <c r="N10" s="78">
        <v>5.2738642356663902E-2</v>
      </c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</row>
    <row r="11" spans="1:26" x14ac:dyDescent="0.25">
      <c r="A11" s="54"/>
      <c r="B11" s="43" t="s">
        <v>39</v>
      </c>
      <c r="C11" s="14">
        <v>0</v>
      </c>
      <c r="D11" s="75">
        <v>0</v>
      </c>
      <c r="E11" s="14"/>
      <c r="F11" s="42"/>
      <c r="G11" s="14">
        <v>95</v>
      </c>
      <c r="H11" s="41">
        <v>6.2011253410618943E-4</v>
      </c>
      <c r="I11" s="90">
        <v>0</v>
      </c>
      <c r="J11" s="40">
        <v>0</v>
      </c>
      <c r="K11" s="11"/>
      <c r="L11" s="40"/>
      <c r="M11" s="11">
        <v>94</v>
      </c>
      <c r="N11" s="78">
        <v>5.4477278917872607E-4</v>
      </c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</row>
    <row r="12" spans="1:26" x14ac:dyDescent="0.25">
      <c r="A12" s="54"/>
      <c r="B12" s="43" t="s">
        <v>13</v>
      </c>
      <c r="C12" s="82">
        <v>-148</v>
      </c>
      <c r="D12" s="75">
        <v>1.8048780487804879</v>
      </c>
      <c r="E12" s="14"/>
      <c r="F12" s="42"/>
      <c r="G12" s="14">
        <v>30997</v>
      </c>
      <c r="H12" s="41">
        <v>0.20233292862831107</v>
      </c>
      <c r="I12" s="90">
        <v>-356</v>
      </c>
      <c r="J12" s="40">
        <v>0.36105476673427994</v>
      </c>
      <c r="K12" s="11"/>
      <c r="L12" s="40"/>
      <c r="M12" s="11">
        <f>38996+1261</f>
        <v>40257</v>
      </c>
      <c r="N12" s="39">
        <v>0.23330764014859548</v>
      </c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6" x14ac:dyDescent="0.25">
      <c r="A13" s="54"/>
      <c r="B13" s="43" t="s">
        <v>12</v>
      </c>
      <c r="C13" s="14">
        <v>0</v>
      </c>
      <c r="D13" s="75">
        <v>0</v>
      </c>
      <c r="E13" s="14"/>
      <c r="F13" s="42"/>
      <c r="G13" s="14">
        <v>0</v>
      </c>
      <c r="H13" s="41">
        <v>0</v>
      </c>
      <c r="I13" s="90">
        <v>0</v>
      </c>
      <c r="J13" s="40">
        <v>0</v>
      </c>
      <c r="K13" s="11"/>
      <c r="L13" s="40"/>
      <c r="M13" s="11"/>
      <c r="N13" s="78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6" x14ac:dyDescent="0.25">
      <c r="A14" s="54"/>
      <c r="B14" s="43" t="s">
        <v>11</v>
      </c>
      <c r="C14" s="14">
        <v>68</v>
      </c>
      <c r="D14" s="93">
        <v>-0.82926829268292679</v>
      </c>
      <c r="E14" s="14"/>
      <c r="F14" s="42"/>
      <c r="G14" s="14">
        <v>4721</v>
      </c>
      <c r="H14" s="41">
        <v>3.0816329194898105E-2</v>
      </c>
      <c r="I14" s="90">
        <v>-532</v>
      </c>
      <c r="J14" s="40">
        <v>0.53955375253549698</v>
      </c>
      <c r="K14" s="11"/>
      <c r="L14" s="40"/>
      <c r="M14" s="11">
        <v>3267</v>
      </c>
      <c r="N14" s="78">
        <v>1.8933752151562743E-2</v>
      </c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6" x14ac:dyDescent="0.25">
      <c r="A15" s="54"/>
      <c r="B15" s="43" t="s">
        <v>10</v>
      </c>
      <c r="C15" s="14">
        <v>0</v>
      </c>
      <c r="D15" s="75">
        <v>0</v>
      </c>
      <c r="E15" s="14"/>
      <c r="F15" s="42"/>
      <c r="G15" s="14">
        <v>0</v>
      </c>
      <c r="H15" s="41">
        <v>0</v>
      </c>
      <c r="I15" s="90">
        <v>0</v>
      </c>
      <c r="J15" s="40">
        <v>0</v>
      </c>
      <c r="K15" s="11"/>
      <c r="L15" s="40"/>
      <c r="M15" s="11">
        <v>749</v>
      </c>
      <c r="N15" s="78">
        <v>4.3407959478177216E-3</v>
      </c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6" x14ac:dyDescent="0.25">
      <c r="A16" s="54"/>
      <c r="B16" s="43" t="s">
        <v>9</v>
      </c>
      <c r="C16" s="14">
        <v>0</v>
      </c>
      <c r="D16" s="75">
        <v>0</v>
      </c>
      <c r="E16" s="14"/>
      <c r="F16" s="42"/>
      <c r="G16" s="14">
        <v>0</v>
      </c>
      <c r="H16" s="41">
        <v>0</v>
      </c>
      <c r="I16" s="90">
        <v>-47</v>
      </c>
      <c r="J16" s="40">
        <v>4.766734279918864E-2</v>
      </c>
      <c r="K16" s="11"/>
      <c r="L16" s="40"/>
      <c r="M16" s="11">
        <v>1439</v>
      </c>
      <c r="N16" s="78">
        <v>8.3396600385977314E-3</v>
      </c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>
        <v>0</v>
      </c>
      <c r="D17" s="75">
        <v>0</v>
      </c>
      <c r="E17" s="14"/>
      <c r="F17" s="42"/>
      <c r="G17" s="14">
        <v>52137</v>
      </c>
      <c r="H17" s="41">
        <v>0.34032428621783573</v>
      </c>
      <c r="I17" s="90">
        <v>0</v>
      </c>
      <c r="J17" s="40">
        <v>0</v>
      </c>
      <c r="K17" s="11"/>
      <c r="L17" s="40"/>
      <c r="M17" s="11">
        <v>53691</v>
      </c>
      <c r="N17" s="39">
        <v>0.31116378535952105</v>
      </c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>
        <v>0</v>
      </c>
      <c r="D18" s="75">
        <v>0</v>
      </c>
      <c r="E18" s="14"/>
      <c r="F18" s="42"/>
      <c r="G18" s="14">
        <v>0</v>
      </c>
      <c r="H18" s="41">
        <v>0</v>
      </c>
      <c r="I18" s="11">
        <v>0</v>
      </c>
      <c r="J18" s="40">
        <v>0</v>
      </c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>
        <v>0</v>
      </c>
      <c r="D19" s="75">
        <v>0</v>
      </c>
      <c r="E19" s="14"/>
      <c r="F19" s="42"/>
      <c r="G19" s="14">
        <v>0</v>
      </c>
      <c r="H19" s="41">
        <v>0</v>
      </c>
      <c r="I19" s="11">
        <v>0</v>
      </c>
      <c r="J19" s="40">
        <v>0</v>
      </c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68">
        <v>0</v>
      </c>
      <c r="D20" s="109">
        <v>0</v>
      </c>
      <c r="E20" s="14"/>
      <c r="F20" s="42"/>
      <c r="G20" s="68">
        <v>0</v>
      </c>
      <c r="H20" s="111">
        <v>0</v>
      </c>
      <c r="I20" s="60">
        <v>0</v>
      </c>
      <c r="J20" s="98">
        <v>0</v>
      </c>
      <c r="K20" s="11"/>
      <c r="L20" s="40"/>
      <c r="M20" s="60">
        <v>25</v>
      </c>
      <c r="N20" s="101">
        <v>1.4488638010072501E-4</v>
      </c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107">
        <f>SUM(C9:C20)</f>
        <v>-82</v>
      </c>
      <c r="D21" s="108">
        <v>1</v>
      </c>
      <c r="E21" s="122"/>
      <c r="F21" s="123"/>
      <c r="G21" s="110">
        <v>153198</v>
      </c>
      <c r="H21" s="112">
        <v>1</v>
      </c>
      <c r="I21" s="96">
        <v>-986</v>
      </c>
      <c r="J21" s="99">
        <v>1</v>
      </c>
      <c r="K21" s="33"/>
      <c r="L21" s="34"/>
      <c r="M21" s="100">
        <v>172549</v>
      </c>
      <c r="N21" s="99">
        <v>1</v>
      </c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74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12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87">
        <f>-65+33+1-33+7</f>
        <v>-57</v>
      </c>
      <c r="D23" s="19">
        <v>0.69512195121951215</v>
      </c>
      <c r="E23" s="21"/>
      <c r="F23" s="19"/>
      <c r="G23" s="20">
        <v>151136.717</v>
      </c>
      <c r="H23" s="19">
        <v>0.98654497447747358</v>
      </c>
      <c r="I23" s="119">
        <v>-160</v>
      </c>
      <c r="J23" s="16">
        <v>0.16227180527383367</v>
      </c>
      <c r="K23" s="18"/>
      <c r="L23" s="16"/>
      <c r="M23" s="17">
        <v>169344</v>
      </c>
      <c r="N23" s="16">
        <v>0.98142556607108711</v>
      </c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88">
        <v>-25</v>
      </c>
      <c r="D24" s="121">
        <v>0.3048780487804878</v>
      </c>
      <c r="E24" s="14"/>
      <c r="F24" s="12"/>
      <c r="G24" s="13">
        <v>2061.2830000000004</v>
      </c>
      <c r="H24" s="121">
        <v>1.3455025522526406E-2</v>
      </c>
      <c r="I24" s="97">
        <v>-826</v>
      </c>
      <c r="J24" s="61">
        <v>0.83772819472616633</v>
      </c>
      <c r="K24" s="11"/>
      <c r="L24" s="9"/>
      <c r="M24" s="103">
        <v>3205</v>
      </c>
      <c r="N24" s="61">
        <v>1.8574433928912948E-2</v>
      </c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87">
        <v>-82</v>
      </c>
      <c r="D25" s="19">
        <v>1</v>
      </c>
      <c r="E25" s="21"/>
      <c r="F25" s="19"/>
      <c r="G25" s="20">
        <v>153198</v>
      </c>
      <c r="H25" s="19">
        <v>1</v>
      </c>
      <c r="I25" s="96">
        <v>-986</v>
      </c>
      <c r="J25" s="59">
        <v>1</v>
      </c>
      <c r="K25" s="4"/>
      <c r="L25" s="2"/>
      <c r="M25" s="104">
        <v>172549</v>
      </c>
      <c r="N25" s="102">
        <v>1</v>
      </c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89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87">
        <f>-65+33+1-33+7</f>
        <v>-57</v>
      </c>
      <c r="D27" s="19">
        <v>0.69512195121951215</v>
      </c>
      <c r="E27" s="21"/>
      <c r="F27" s="19"/>
      <c r="G27" s="20">
        <v>153103.171</v>
      </c>
      <c r="H27" s="19">
        <v>0.99938100366845517</v>
      </c>
      <c r="I27" s="18">
        <v>-1011</v>
      </c>
      <c r="J27" s="16">
        <v>1.0253549695740365</v>
      </c>
      <c r="K27" s="18"/>
      <c r="L27" s="16"/>
      <c r="M27" s="17">
        <v>172455</v>
      </c>
      <c r="N27" s="16">
        <v>0.99945522721082125</v>
      </c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06">
        <v>-25</v>
      </c>
      <c r="D28" s="19">
        <v>0.3048780487804878</v>
      </c>
      <c r="E28" s="14"/>
      <c r="F28" s="12"/>
      <c r="G28" s="13">
        <v>94.828999999999994</v>
      </c>
      <c r="H28" s="19">
        <v>6.1899633154479815E-4</v>
      </c>
      <c r="I28" s="60">
        <v>25</v>
      </c>
      <c r="J28" s="113">
        <v>-2.5354969574036511E-2</v>
      </c>
      <c r="K28" s="11"/>
      <c r="L28" s="9"/>
      <c r="M28" s="60">
        <v>94</v>
      </c>
      <c r="N28" s="77">
        <v>5.4477278917872607E-4</v>
      </c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105">
        <v>-82</v>
      </c>
      <c r="D29" s="19">
        <v>1</v>
      </c>
      <c r="E29" s="21"/>
      <c r="F29" s="19"/>
      <c r="G29" s="20">
        <v>153198</v>
      </c>
      <c r="H29" s="19">
        <v>1</v>
      </c>
      <c r="I29" s="81">
        <v>-986</v>
      </c>
      <c r="J29" s="59">
        <v>1</v>
      </c>
      <c r="K29" s="4"/>
      <c r="L29" s="2"/>
      <c r="M29" s="100">
        <v>172549</v>
      </c>
      <c r="N29" s="102">
        <v>1</v>
      </c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36</v>
      </c>
      <c r="C31" s="62" t="s">
        <v>25</v>
      </c>
      <c r="D31" s="63"/>
      <c r="E31" s="63"/>
      <c r="F31" s="63"/>
      <c r="G31" s="63"/>
      <c r="H31" s="64"/>
      <c r="I31" s="62" t="s">
        <v>24</v>
      </c>
      <c r="J31" s="63"/>
      <c r="K31" s="63"/>
      <c r="L31" s="63"/>
      <c r="M31" s="63"/>
      <c r="N31" s="64"/>
      <c r="O31" s="62" t="s">
        <v>23</v>
      </c>
      <c r="P31" s="63"/>
      <c r="Q31" s="63"/>
      <c r="R31" s="63"/>
      <c r="S31" s="63"/>
      <c r="T31" s="64"/>
      <c r="U31" s="62" t="s">
        <v>22</v>
      </c>
      <c r="V31" s="63"/>
      <c r="W31" s="63"/>
      <c r="X31" s="63"/>
      <c r="Y31" s="63"/>
      <c r="Z31" s="64"/>
    </row>
    <row r="32" spans="1:26" ht="24.75" customHeight="1" x14ac:dyDescent="0.3">
      <c r="B32" s="52">
        <v>2022</v>
      </c>
      <c r="C32" s="65" t="s">
        <v>21</v>
      </c>
      <c r="D32" s="66"/>
      <c r="E32" s="66" t="s">
        <v>20</v>
      </c>
      <c r="F32" s="66"/>
      <c r="G32" s="66" t="s">
        <v>19</v>
      </c>
      <c r="H32" s="67"/>
      <c r="I32" s="65" t="s">
        <v>21</v>
      </c>
      <c r="J32" s="66"/>
      <c r="K32" s="66" t="s">
        <v>20</v>
      </c>
      <c r="L32" s="66"/>
      <c r="M32" s="66" t="s">
        <v>19</v>
      </c>
      <c r="N32" s="67"/>
      <c r="O32" s="65" t="s">
        <v>21</v>
      </c>
      <c r="P32" s="66"/>
      <c r="Q32" s="66" t="s">
        <v>20</v>
      </c>
      <c r="R32" s="66"/>
      <c r="S32" s="66" t="s">
        <v>19</v>
      </c>
      <c r="T32" s="67"/>
      <c r="U32" s="65" t="s">
        <v>21</v>
      </c>
      <c r="V32" s="66"/>
      <c r="W32" s="66" t="s">
        <v>20</v>
      </c>
      <c r="X32" s="66"/>
      <c r="Y32" s="66" t="s">
        <v>19</v>
      </c>
      <c r="Z32" s="67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44</v>
      </c>
      <c r="D34" s="94">
        <v>-0.53658536585365857</v>
      </c>
      <c r="E34" s="21"/>
      <c r="F34" s="47"/>
      <c r="G34" s="21">
        <v>56354</v>
      </c>
      <c r="H34" s="41">
        <v>0.36785075523179156</v>
      </c>
      <c r="I34" s="18">
        <v>65</v>
      </c>
      <c r="J34" s="92">
        <v>-6.0861423220973786E-2</v>
      </c>
      <c r="K34" s="18"/>
      <c r="L34" s="45"/>
      <c r="M34" s="18">
        <v>63927</v>
      </c>
      <c r="N34" s="76">
        <v>0.37048606482796193</v>
      </c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38</v>
      </c>
      <c r="C35" s="82">
        <v>-46</v>
      </c>
      <c r="D35" s="42">
        <v>0.56097560975609762</v>
      </c>
      <c r="E35" s="14"/>
      <c r="F35" s="42"/>
      <c r="G35" s="14">
        <v>8894</v>
      </c>
      <c r="H35" s="41">
        <v>5.8055588193057353E-2</v>
      </c>
      <c r="I35" s="90">
        <v>-118</v>
      </c>
      <c r="J35" s="40">
        <v>0.1104868913857678</v>
      </c>
      <c r="K35" s="11"/>
      <c r="L35" s="40"/>
      <c r="M35" s="11">
        <v>9100</v>
      </c>
      <c r="N35" s="78">
        <v>5.2738642356663902E-2</v>
      </c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39</v>
      </c>
      <c r="C36" s="14">
        <v>0</v>
      </c>
      <c r="D36" s="42">
        <v>0</v>
      </c>
      <c r="E36" s="14"/>
      <c r="F36" s="42"/>
      <c r="G36" s="14">
        <v>95</v>
      </c>
      <c r="H36" s="41">
        <v>6.2011253410618943E-4</v>
      </c>
      <c r="I36" s="90"/>
      <c r="J36" s="40"/>
      <c r="K36" s="11"/>
      <c r="L36" s="40"/>
      <c r="M36" s="11">
        <v>94</v>
      </c>
      <c r="N36" s="78">
        <v>5.4477278917872607E-4</v>
      </c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82">
        <v>-148</v>
      </c>
      <c r="D37" s="42">
        <v>1.8048780487804879</v>
      </c>
      <c r="E37" s="14"/>
      <c r="F37" s="42"/>
      <c r="G37" s="14">
        <v>30997</v>
      </c>
      <c r="H37" s="41">
        <v>0.20233292862831107</v>
      </c>
      <c r="I37" s="90">
        <f>-609+105</f>
        <v>-504</v>
      </c>
      <c r="J37" s="40">
        <v>0.47191011235955055</v>
      </c>
      <c r="K37" s="11"/>
      <c r="L37" s="40"/>
      <c r="M37" s="11">
        <f>38996+1261</f>
        <v>40257</v>
      </c>
      <c r="N37" s="39">
        <v>0.23330764014859548</v>
      </c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>
        <v>0</v>
      </c>
      <c r="D38" s="42">
        <v>0</v>
      </c>
      <c r="E38" s="14"/>
      <c r="F38" s="42"/>
      <c r="G38" s="14">
        <v>0</v>
      </c>
      <c r="H38" s="41">
        <v>0</v>
      </c>
      <c r="I38" s="90"/>
      <c r="J38" s="40"/>
      <c r="K38" s="11"/>
      <c r="L38" s="40"/>
      <c r="M38" s="11"/>
      <c r="N38" s="78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>
        <v>68</v>
      </c>
      <c r="D39" s="95">
        <v>-0.82926829268292679</v>
      </c>
      <c r="E39" s="14"/>
      <c r="F39" s="42"/>
      <c r="G39" s="14">
        <v>4721</v>
      </c>
      <c r="H39" s="41">
        <v>3.0816329194898105E-2</v>
      </c>
      <c r="I39" s="90">
        <v>-464</v>
      </c>
      <c r="J39" s="40">
        <v>0.43445692883895132</v>
      </c>
      <c r="K39" s="11"/>
      <c r="L39" s="40"/>
      <c r="M39" s="11">
        <v>3267</v>
      </c>
      <c r="N39" s="78">
        <v>1.8933752151562743E-2</v>
      </c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>
        <v>0</v>
      </c>
      <c r="D40" s="42">
        <v>0</v>
      </c>
      <c r="E40" s="14"/>
      <c r="F40" s="42"/>
      <c r="G40" s="14">
        <v>0</v>
      </c>
      <c r="H40" s="41">
        <v>0</v>
      </c>
      <c r="I40" s="90"/>
      <c r="J40" s="40"/>
      <c r="K40" s="11"/>
      <c r="L40" s="40"/>
      <c r="M40" s="11">
        <v>749</v>
      </c>
      <c r="N40" s="78">
        <v>4.3407959478177216E-3</v>
      </c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>
        <v>0</v>
      </c>
      <c r="D41" s="42">
        <v>0</v>
      </c>
      <c r="E41" s="14"/>
      <c r="F41" s="42"/>
      <c r="G41" s="14">
        <v>0</v>
      </c>
      <c r="H41" s="41">
        <v>0</v>
      </c>
      <c r="I41" s="90">
        <v>-47</v>
      </c>
      <c r="J41" s="40">
        <v>4.4007490636704123E-2</v>
      </c>
      <c r="K41" s="11"/>
      <c r="L41" s="40"/>
      <c r="M41" s="11">
        <v>1439</v>
      </c>
      <c r="N41" s="78">
        <v>8.3396600385977314E-3</v>
      </c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>
        <v>0</v>
      </c>
      <c r="D42" s="42">
        <v>0</v>
      </c>
      <c r="E42" s="14"/>
      <c r="F42" s="42"/>
      <c r="G42" s="14">
        <v>52137</v>
      </c>
      <c r="H42" s="41">
        <v>0.34032428621783573</v>
      </c>
      <c r="I42" s="90"/>
      <c r="J42" s="40"/>
      <c r="K42" s="11"/>
      <c r="L42" s="40"/>
      <c r="M42" s="11">
        <v>53691</v>
      </c>
      <c r="N42" s="39">
        <v>0.31116378535952105</v>
      </c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>
        <v>0</v>
      </c>
      <c r="D43" s="42">
        <v>0</v>
      </c>
      <c r="E43" s="14"/>
      <c r="F43" s="42"/>
      <c r="G43" s="14">
        <v>0</v>
      </c>
      <c r="H43" s="41">
        <v>0</v>
      </c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>
        <v>0</v>
      </c>
      <c r="D44" s="42">
        <v>0</v>
      </c>
      <c r="E44" s="14"/>
      <c r="F44" s="42"/>
      <c r="G44" s="14">
        <v>0</v>
      </c>
      <c r="H44" s="12">
        <v>0</v>
      </c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16">
        <v>0</v>
      </c>
      <c r="D45" s="118">
        <v>0</v>
      </c>
      <c r="E45" s="14"/>
      <c r="F45" s="42"/>
      <c r="G45" s="116">
        <v>0</v>
      </c>
      <c r="H45" s="117">
        <v>0</v>
      </c>
      <c r="I45" s="60"/>
      <c r="J45" s="61"/>
      <c r="K45" s="11"/>
      <c r="L45" s="40"/>
      <c r="M45" s="60">
        <v>25</v>
      </c>
      <c r="N45" s="77">
        <v>1.4488638010072501E-4</v>
      </c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105">
        <v>-82</v>
      </c>
      <c r="D46" s="115">
        <f>SUM(D34:D45)</f>
        <v>1</v>
      </c>
      <c r="E46" s="36"/>
      <c r="F46" s="36"/>
      <c r="G46" s="114">
        <v>153198</v>
      </c>
      <c r="H46" s="115">
        <v>1</v>
      </c>
      <c r="I46" s="96">
        <v>-1068</v>
      </c>
      <c r="J46" s="102">
        <v>1</v>
      </c>
      <c r="K46" s="33"/>
      <c r="L46" s="34"/>
      <c r="M46" s="100">
        <v>172549</v>
      </c>
      <c r="N46" s="102">
        <v>1</v>
      </c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74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91">
        <v>-57</v>
      </c>
      <c r="D48" s="19">
        <v>0.69512195121951215</v>
      </c>
      <c r="E48" s="21"/>
      <c r="F48" s="19"/>
      <c r="G48" s="20">
        <v>151136.717</v>
      </c>
      <c r="H48" s="19">
        <v>0.98654497447747358</v>
      </c>
      <c r="I48" s="84">
        <v>-217</v>
      </c>
      <c r="J48" s="16">
        <v>0.20318352059925093</v>
      </c>
      <c r="K48" s="18"/>
      <c r="L48" s="16"/>
      <c r="M48" s="17">
        <v>169344</v>
      </c>
      <c r="N48" s="16">
        <v>0.98142556607108711</v>
      </c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82">
        <v>-25</v>
      </c>
      <c r="D49" s="12">
        <v>0.3048780487804878</v>
      </c>
      <c r="E49" s="14"/>
      <c r="F49" s="12"/>
      <c r="G49" s="13">
        <v>2061.2830000000004</v>
      </c>
      <c r="H49" s="12">
        <v>1.3455025522526406E-2</v>
      </c>
      <c r="I49" s="83">
        <v>-851</v>
      </c>
      <c r="J49" s="61">
        <v>0.79681647940074907</v>
      </c>
      <c r="K49" s="11"/>
      <c r="L49" s="9"/>
      <c r="M49" s="60">
        <v>3205</v>
      </c>
      <c r="N49" s="61">
        <v>1.8574433928912948E-2</v>
      </c>
      <c r="O49" s="68"/>
      <c r="P49" s="69"/>
      <c r="Q49" s="68"/>
      <c r="R49" s="69"/>
      <c r="S49" s="70"/>
      <c r="T49" s="69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91">
        <v>-82</v>
      </c>
      <c r="D50" s="19">
        <v>1</v>
      </c>
      <c r="E50" s="21"/>
      <c r="F50" s="19"/>
      <c r="G50" s="79">
        <v>153198</v>
      </c>
      <c r="H50" s="80">
        <v>1</v>
      </c>
      <c r="I50" s="81">
        <v>-1068</v>
      </c>
      <c r="J50" s="59">
        <v>1</v>
      </c>
      <c r="K50" s="4"/>
      <c r="L50" s="2"/>
      <c r="M50" s="100">
        <v>172549</v>
      </c>
      <c r="N50" s="102">
        <v>1</v>
      </c>
      <c r="O50" s="71"/>
      <c r="P50" s="72"/>
      <c r="Q50" s="71"/>
      <c r="R50" s="72"/>
      <c r="S50" s="73"/>
      <c r="T50" s="72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91">
        <v>-57</v>
      </c>
      <c r="D52" s="19">
        <v>0.69512195121951215</v>
      </c>
      <c r="E52" s="21"/>
      <c r="F52" s="19"/>
      <c r="G52" s="20">
        <v>153103.171</v>
      </c>
      <c r="H52" s="19">
        <v>0.99938100366845517</v>
      </c>
      <c r="I52" s="84">
        <v>-1068</v>
      </c>
      <c r="J52" s="16">
        <v>1</v>
      </c>
      <c r="K52" s="18"/>
      <c r="L52" s="16"/>
      <c r="M52" s="17">
        <v>172455</v>
      </c>
      <c r="N52" s="16">
        <v>0.99945522721082125</v>
      </c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82">
        <v>-25</v>
      </c>
      <c r="D53" s="12">
        <v>0.3048780487804878</v>
      </c>
      <c r="E53" s="14"/>
      <c r="F53" s="12"/>
      <c r="G53" s="13">
        <v>94.828999999999994</v>
      </c>
      <c r="H53" s="12">
        <v>6.1899633154479815E-4</v>
      </c>
      <c r="I53" s="85">
        <v>0</v>
      </c>
      <c r="J53" s="86">
        <v>0</v>
      </c>
      <c r="K53" s="11"/>
      <c r="L53" s="9"/>
      <c r="M53" s="60">
        <v>94</v>
      </c>
      <c r="N53" s="77">
        <v>5.4477278917872607E-4</v>
      </c>
      <c r="O53" s="68"/>
      <c r="P53" s="69"/>
      <c r="Q53" s="68"/>
      <c r="R53" s="69"/>
      <c r="S53" s="70"/>
      <c r="T53" s="69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91">
        <v>-82</v>
      </c>
      <c r="D54" s="19">
        <v>1</v>
      </c>
      <c r="E54" s="21"/>
      <c r="F54" s="19"/>
      <c r="G54" s="79">
        <v>153198</v>
      </c>
      <c r="H54" s="80">
        <v>1</v>
      </c>
      <c r="I54" s="81">
        <v>-1068</v>
      </c>
      <c r="J54" s="59">
        <v>1</v>
      </c>
      <c r="K54" s="4"/>
      <c r="L54" s="2"/>
      <c r="M54" s="100">
        <v>172549</v>
      </c>
      <c r="N54" s="102">
        <v>1</v>
      </c>
      <c r="O54" s="71"/>
      <c r="P54" s="72"/>
      <c r="Q54" s="71"/>
      <c r="R54" s="72"/>
      <c r="S54" s="73"/>
      <c r="T54" s="72"/>
      <c r="U54" s="4"/>
      <c r="V54" s="2"/>
      <c r="W54" s="4"/>
      <c r="X54" s="2"/>
      <c r="Y54" s="3"/>
      <c r="Z54" s="2"/>
    </row>
  </sheetData>
  <sheetProtection algorithmName="SHA-512" hashValue="7ih+yTj6IxgTHr2n+TmZJ3CbNL7nfjpQXXkJ1YfDicU8099wTO8ELJ+UG5/eqricKT8okCObIzVTnTEN1RBTlQ==" saltValue="CU8hId6NIVGPFedYIpCVcA==" spinCount="100000" sheet="1" objects="1" scenarios="1"/>
  <mergeCells count="17">
    <mergeCell ref="C7:D7"/>
    <mergeCell ref="E7:F7"/>
    <mergeCell ref="G7:H7"/>
    <mergeCell ref="I7:J7"/>
    <mergeCell ref="K7:L7"/>
    <mergeCell ref="Y7:Z7"/>
    <mergeCell ref="M7:N7"/>
    <mergeCell ref="O7:P7"/>
    <mergeCell ref="Q7:R7"/>
    <mergeCell ref="S7:T7"/>
    <mergeCell ref="U7:V7"/>
    <mergeCell ref="W7:X7"/>
    <mergeCell ref="C3:H3"/>
    <mergeCell ref="C6:H6"/>
    <mergeCell ref="I6:N6"/>
    <mergeCell ref="O6:T6"/>
    <mergeCell ref="U6:Z6"/>
  </mergeCells>
  <dataValidations disablePrompts="1"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workbookViewId="0">
      <selection activeCell="B2" sqref="B2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33</v>
      </c>
    </row>
    <row r="2" spans="1:29" ht="18.75" x14ac:dyDescent="0.3">
      <c r="B2" s="58" t="s">
        <v>37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127" t="s">
        <v>25</v>
      </c>
      <c r="D6" s="128"/>
      <c r="E6" s="128"/>
      <c r="F6" s="128"/>
      <c r="G6" s="128"/>
      <c r="H6" s="129"/>
      <c r="I6" s="127" t="s">
        <v>29</v>
      </c>
      <c r="J6" s="128"/>
      <c r="K6" s="128"/>
      <c r="L6" s="128"/>
      <c r="M6" s="128"/>
      <c r="N6" s="129"/>
      <c r="O6" s="127" t="s">
        <v>28</v>
      </c>
      <c r="P6" s="128"/>
      <c r="Q6" s="128"/>
      <c r="R6" s="128"/>
      <c r="S6" s="128"/>
      <c r="T6" s="129"/>
      <c r="U6" s="127" t="s">
        <v>27</v>
      </c>
      <c r="V6" s="128"/>
      <c r="W6" s="128"/>
      <c r="X6" s="128"/>
      <c r="Y6" s="128"/>
      <c r="Z6" s="129"/>
      <c r="AC6" s="1">
        <v>2021</v>
      </c>
    </row>
    <row r="7" spans="1:29" ht="27.75" customHeight="1" x14ac:dyDescent="0.3">
      <c r="A7" s="31"/>
      <c r="B7" s="52">
        <v>2022</v>
      </c>
      <c r="C7" s="132" t="s">
        <v>21</v>
      </c>
      <c r="D7" s="130"/>
      <c r="E7" s="130" t="s">
        <v>20</v>
      </c>
      <c r="F7" s="130"/>
      <c r="G7" s="130" t="s">
        <v>19</v>
      </c>
      <c r="H7" s="131"/>
      <c r="I7" s="132" t="s">
        <v>21</v>
      </c>
      <c r="J7" s="130"/>
      <c r="K7" s="130" t="s">
        <v>20</v>
      </c>
      <c r="L7" s="130"/>
      <c r="M7" s="130" t="s">
        <v>19</v>
      </c>
      <c r="N7" s="131"/>
      <c r="O7" s="132" t="s">
        <v>21</v>
      </c>
      <c r="P7" s="130"/>
      <c r="Q7" s="130" t="s">
        <v>20</v>
      </c>
      <c r="R7" s="130"/>
      <c r="S7" s="130" t="s">
        <v>19</v>
      </c>
      <c r="T7" s="131"/>
      <c r="U7" s="132" t="s">
        <v>21</v>
      </c>
      <c r="V7" s="130"/>
      <c r="W7" s="130" t="s">
        <v>20</v>
      </c>
      <c r="X7" s="130"/>
      <c r="Y7" s="130" t="s">
        <v>19</v>
      </c>
      <c r="Z7" s="131"/>
      <c r="AC7" s="1">
        <f>AC6+1</f>
        <v>2022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2023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2024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2025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2026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127" t="s">
        <v>25</v>
      </c>
      <c r="D31" s="128"/>
      <c r="E31" s="128"/>
      <c r="F31" s="128"/>
      <c r="G31" s="128"/>
      <c r="H31" s="129"/>
      <c r="I31" s="127" t="s">
        <v>24</v>
      </c>
      <c r="J31" s="128"/>
      <c r="K31" s="128"/>
      <c r="L31" s="128"/>
      <c r="M31" s="128"/>
      <c r="N31" s="129"/>
      <c r="O31" s="127" t="s">
        <v>23</v>
      </c>
      <c r="P31" s="128"/>
      <c r="Q31" s="128"/>
      <c r="R31" s="128"/>
      <c r="S31" s="128"/>
      <c r="T31" s="129"/>
      <c r="U31" s="127" t="s">
        <v>22</v>
      </c>
      <c r="V31" s="128"/>
      <c r="W31" s="128"/>
      <c r="X31" s="128"/>
      <c r="Y31" s="128"/>
      <c r="Z31" s="129"/>
    </row>
    <row r="32" spans="1:26" ht="29.25" customHeight="1" x14ac:dyDescent="0.3">
      <c r="B32" s="52">
        <v>2019</v>
      </c>
      <c r="C32" s="132" t="s">
        <v>21</v>
      </c>
      <c r="D32" s="130"/>
      <c r="E32" s="130" t="s">
        <v>20</v>
      </c>
      <c r="F32" s="130"/>
      <c r="G32" s="130" t="s">
        <v>19</v>
      </c>
      <c r="H32" s="131"/>
      <c r="I32" s="132" t="s">
        <v>21</v>
      </c>
      <c r="J32" s="130"/>
      <c r="K32" s="130" t="s">
        <v>20</v>
      </c>
      <c r="L32" s="130"/>
      <c r="M32" s="130" t="s">
        <v>19</v>
      </c>
      <c r="N32" s="131"/>
      <c r="O32" s="132" t="s">
        <v>21</v>
      </c>
      <c r="P32" s="130"/>
      <c r="Q32" s="130" t="s">
        <v>20</v>
      </c>
      <c r="R32" s="130"/>
      <c r="S32" s="130" t="s">
        <v>19</v>
      </c>
      <c r="T32" s="131"/>
      <c r="U32" s="132" t="s">
        <v>21</v>
      </c>
      <c r="V32" s="130"/>
      <c r="W32" s="130" t="s">
        <v>20</v>
      </c>
      <c r="X32" s="130"/>
      <c r="Y32" s="130" t="s">
        <v>19</v>
      </c>
      <c r="Z32" s="131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umKFU212j3ewH9ROswOtYQvVvu0DaY8kgrtOp4PzkDPlOYHjxjPfnbP1+qyndoXIRRBp5rLyyEuOleqg4x2B5Q==" saltValue="N0Jo1Snos8HurIwoh8zJaQ==" spinCount="100000" sheet="1" objects="1" scenarios="1"/>
  <mergeCells count="32"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W32:X32"/>
    <mergeCell ref="Y32:Z32"/>
    <mergeCell ref="M32:N32"/>
    <mergeCell ref="O32:P32"/>
    <mergeCell ref="Q32:R32"/>
    <mergeCell ref="S32:T32"/>
    <mergeCell ref="U32:V32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מורן פוליצר</cp:lastModifiedBy>
  <dcterms:created xsi:type="dcterms:W3CDTF">2016-08-10T06:34:50Z</dcterms:created>
  <dcterms:modified xsi:type="dcterms:W3CDTF">2023-04-02T08:01:19Z</dcterms:modified>
</cp:coreProperties>
</file>